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ческая культура\3 протоколы на сайт\Итоговый рейтинг\"/>
    </mc:Choice>
  </mc:AlternateContent>
  <bookViews>
    <workbookView xWindow="0" yWindow="0" windowWidth="28800" windowHeight="12030"/>
  </bookViews>
  <sheets>
    <sheet name="9-11 -ю на сайт" sheetId="1" r:id="rId1"/>
  </sheets>
  <externalReferences>
    <externalReference r:id="rId2"/>
  </externalReferences>
  <definedNames>
    <definedName name="_xlnm._FilterDatabase" localSheetId="0" hidden="1">'9-11 -ю на сайт'!$A$3:$T$3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'9-11 -ю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8" i="1" l="1"/>
  <c r="R148" i="1" s="1"/>
  <c r="J148" i="1"/>
  <c r="J147" i="1"/>
  <c r="Q147" i="1" s="1"/>
  <c r="R147" i="1" s="1"/>
  <c r="P146" i="1"/>
  <c r="J146" i="1"/>
  <c r="Q146" i="1" s="1"/>
  <c r="R146" i="1" s="1"/>
  <c r="J145" i="1"/>
  <c r="Q145" i="1" s="1"/>
  <c r="R145" i="1" s="1"/>
  <c r="R144" i="1"/>
  <c r="Q144" i="1"/>
  <c r="J144" i="1"/>
  <c r="Q143" i="1"/>
  <c r="R143" i="1" s="1"/>
  <c r="J143" i="1"/>
  <c r="J142" i="1"/>
  <c r="Q142" i="1" s="1"/>
  <c r="R142" i="1" s="1"/>
  <c r="J141" i="1"/>
  <c r="Q141" i="1" s="1"/>
  <c r="R141" i="1" s="1"/>
  <c r="P140" i="1"/>
  <c r="N140" i="1"/>
  <c r="Q140" i="1" s="1"/>
  <c r="R140" i="1" s="1"/>
  <c r="P139" i="1"/>
  <c r="L139" i="1"/>
  <c r="Q139" i="1" s="1"/>
  <c r="R139" i="1" s="1"/>
  <c r="P138" i="1"/>
  <c r="N138" i="1"/>
  <c r="Q138" i="1" s="1"/>
  <c r="R138" i="1" s="1"/>
  <c r="P137" i="1"/>
  <c r="N137" i="1"/>
  <c r="Q137" i="1" s="1"/>
  <c r="R137" i="1" s="1"/>
  <c r="P136" i="1"/>
  <c r="N136" i="1"/>
  <c r="Q136" i="1" s="1"/>
  <c r="R136" i="1" s="1"/>
  <c r="P135" i="1"/>
  <c r="N135" i="1"/>
  <c r="J135" i="1"/>
  <c r="Q135" i="1" s="1"/>
  <c r="R135" i="1" s="1"/>
  <c r="P134" i="1"/>
  <c r="N134" i="1"/>
  <c r="J134" i="1"/>
  <c r="Q134" i="1" s="1"/>
  <c r="R134" i="1" s="1"/>
  <c r="P133" i="1"/>
  <c r="Q133" i="1" s="1"/>
  <c r="R133" i="1" s="1"/>
  <c r="N133" i="1"/>
  <c r="J133" i="1"/>
  <c r="Q132" i="1"/>
  <c r="R132" i="1" s="1"/>
  <c r="P132" i="1"/>
  <c r="N132" i="1"/>
  <c r="J132" i="1"/>
  <c r="L131" i="1"/>
  <c r="J131" i="1"/>
  <c r="Q131" i="1" s="1"/>
  <c r="R131" i="1" s="1"/>
  <c r="P130" i="1"/>
  <c r="N130" i="1"/>
  <c r="L130" i="1"/>
  <c r="J130" i="1"/>
  <c r="Q130" i="1" s="1"/>
  <c r="R130" i="1" s="1"/>
  <c r="P129" i="1"/>
  <c r="Q129" i="1" s="1"/>
  <c r="R129" i="1" s="1"/>
  <c r="L129" i="1"/>
  <c r="J129" i="1"/>
  <c r="P128" i="1"/>
  <c r="N128" i="1"/>
  <c r="L128" i="1"/>
  <c r="J128" i="1"/>
  <c r="Q128" i="1" s="1"/>
  <c r="R128" i="1" s="1"/>
  <c r="P127" i="1"/>
  <c r="N127" i="1"/>
  <c r="Q127" i="1" s="1"/>
  <c r="R127" i="1" s="1"/>
  <c r="P126" i="1"/>
  <c r="N126" i="1"/>
  <c r="L126" i="1"/>
  <c r="J126" i="1"/>
  <c r="Q126" i="1" s="1"/>
  <c r="R126" i="1" s="1"/>
  <c r="P125" i="1"/>
  <c r="N125" i="1"/>
  <c r="L125" i="1"/>
  <c r="J125" i="1"/>
  <c r="Q125" i="1" s="1"/>
  <c r="R125" i="1" s="1"/>
  <c r="P124" i="1"/>
  <c r="N124" i="1"/>
  <c r="L124" i="1"/>
  <c r="J124" i="1"/>
  <c r="Q124" i="1" s="1"/>
  <c r="R124" i="1" s="1"/>
  <c r="P123" i="1"/>
  <c r="N123" i="1"/>
  <c r="L123" i="1"/>
  <c r="J123" i="1"/>
  <c r="Q123" i="1" s="1"/>
  <c r="R123" i="1" s="1"/>
  <c r="P122" i="1"/>
  <c r="N122" i="1"/>
  <c r="L122" i="1"/>
  <c r="J122" i="1"/>
  <c r="Q122" i="1" s="1"/>
  <c r="R122" i="1" s="1"/>
  <c r="P121" i="1"/>
  <c r="N121" i="1"/>
  <c r="L121" i="1"/>
  <c r="J121" i="1"/>
  <c r="Q121" i="1" s="1"/>
  <c r="R121" i="1" s="1"/>
  <c r="P120" i="1"/>
  <c r="N120" i="1"/>
  <c r="L120" i="1"/>
  <c r="Q120" i="1" s="1"/>
  <c r="R120" i="1" s="1"/>
  <c r="P119" i="1"/>
  <c r="N119" i="1"/>
  <c r="L119" i="1"/>
  <c r="J119" i="1"/>
  <c r="Q119" i="1" s="1"/>
  <c r="R119" i="1" s="1"/>
  <c r="P118" i="1"/>
  <c r="N118" i="1"/>
  <c r="L118" i="1"/>
  <c r="J118" i="1"/>
  <c r="Q118" i="1" s="1"/>
  <c r="R118" i="1" s="1"/>
  <c r="P117" i="1"/>
  <c r="N117" i="1"/>
  <c r="L117" i="1"/>
  <c r="J117" i="1"/>
  <c r="Q117" i="1" s="1"/>
  <c r="R117" i="1" s="1"/>
  <c r="P116" i="1"/>
  <c r="N116" i="1"/>
  <c r="L116" i="1"/>
  <c r="J116" i="1"/>
  <c r="Q116" i="1" s="1"/>
  <c r="R116" i="1" s="1"/>
  <c r="P115" i="1"/>
  <c r="N115" i="1"/>
  <c r="L115" i="1"/>
  <c r="J115" i="1"/>
  <c r="Q115" i="1" s="1"/>
  <c r="R115" i="1" s="1"/>
  <c r="P114" i="1"/>
  <c r="N114" i="1"/>
  <c r="L114" i="1"/>
  <c r="J114" i="1"/>
  <c r="Q114" i="1" s="1"/>
  <c r="R114" i="1" s="1"/>
  <c r="P113" i="1"/>
  <c r="N113" i="1"/>
  <c r="L113" i="1"/>
  <c r="J113" i="1"/>
  <c r="Q113" i="1" s="1"/>
  <c r="R113" i="1" s="1"/>
  <c r="P112" i="1"/>
  <c r="N112" i="1"/>
  <c r="L112" i="1"/>
  <c r="J112" i="1"/>
  <c r="Q112" i="1" s="1"/>
  <c r="R112" i="1" s="1"/>
  <c r="P111" i="1"/>
  <c r="N111" i="1"/>
  <c r="L111" i="1"/>
  <c r="J111" i="1"/>
  <c r="Q111" i="1" s="1"/>
  <c r="R111" i="1" s="1"/>
  <c r="P110" i="1"/>
  <c r="N110" i="1"/>
  <c r="L110" i="1"/>
  <c r="J110" i="1"/>
  <c r="Q110" i="1" s="1"/>
  <c r="R110" i="1" s="1"/>
  <c r="P109" i="1"/>
  <c r="N109" i="1"/>
  <c r="L109" i="1"/>
  <c r="J109" i="1"/>
  <c r="Q109" i="1" s="1"/>
  <c r="R109" i="1" s="1"/>
  <c r="P108" i="1"/>
  <c r="N108" i="1"/>
  <c r="L108" i="1"/>
  <c r="J108" i="1"/>
  <c r="Q108" i="1" s="1"/>
  <c r="R108" i="1" s="1"/>
  <c r="P107" i="1"/>
  <c r="N107" i="1"/>
  <c r="L107" i="1"/>
  <c r="J107" i="1"/>
  <c r="Q107" i="1" s="1"/>
  <c r="R107" i="1" s="1"/>
  <c r="P106" i="1"/>
  <c r="N106" i="1"/>
  <c r="L106" i="1"/>
  <c r="J106" i="1"/>
  <c r="Q106" i="1" s="1"/>
  <c r="R106" i="1" s="1"/>
  <c r="P105" i="1"/>
  <c r="N105" i="1"/>
  <c r="L105" i="1"/>
  <c r="J105" i="1"/>
  <c r="Q105" i="1" s="1"/>
  <c r="R105" i="1" s="1"/>
  <c r="P104" i="1"/>
  <c r="N104" i="1"/>
  <c r="L104" i="1"/>
  <c r="J104" i="1"/>
  <c r="Q104" i="1" s="1"/>
  <c r="R104" i="1" s="1"/>
  <c r="P103" i="1"/>
  <c r="Q103" i="1" s="1"/>
  <c r="R103" i="1" s="1"/>
  <c r="N103" i="1"/>
  <c r="J103" i="1"/>
  <c r="P102" i="1"/>
  <c r="N102" i="1"/>
  <c r="L102" i="1"/>
  <c r="J102" i="1"/>
  <c r="Q102" i="1" s="1"/>
  <c r="R102" i="1" s="1"/>
  <c r="P101" i="1"/>
  <c r="N101" i="1"/>
  <c r="L101" i="1"/>
  <c r="J101" i="1"/>
  <c r="Q101" i="1" s="1"/>
  <c r="R101" i="1" s="1"/>
  <c r="P100" i="1"/>
  <c r="N100" i="1"/>
  <c r="L100" i="1"/>
  <c r="J100" i="1"/>
  <c r="Q100" i="1" s="1"/>
  <c r="R100" i="1" s="1"/>
  <c r="P99" i="1"/>
  <c r="N99" i="1"/>
  <c r="L99" i="1"/>
  <c r="J99" i="1"/>
  <c r="Q99" i="1" s="1"/>
  <c r="R99" i="1" s="1"/>
  <c r="P98" i="1"/>
  <c r="N98" i="1"/>
  <c r="L98" i="1"/>
  <c r="J98" i="1"/>
  <c r="Q98" i="1" s="1"/>
  <c r="R98" i="1" s="1"/>
  <c r="P97" i="1"/>
  <c r="N97" i="1"/>
  <c r="L97" i="1"/>
  <c r="J97" i="1"/>
  <c r="Q97" i="1" s="1"/>
  <c r="R97" i="1" s="1"/>
  <c r="P96" i="1"/>
  <c r="N96" i="1"/>
  <c r="L96" i="1"/>
  <c r="J96" i="1"/>
  <c r="Q96" i="1" s="1"/>
  <c r="R96" i="1" s="1"/>
  <c r="P95" i="1"/>
  <c r="N95" i="1"/>
  <c r="L95" i="1"/>
  <c r="J95" i="1"/>
  <c r="Q95" i="1" s="1"/>
  <c r="R95" i="1" s="1"/>
  <c r="P94" i="1"/>
  <c r="N94" i="1"/>
  <c r="L94" i="1"/>
  <c r="J94" i="1"/>
  <c r="Q94" i="1" s="1"/>
  <c r="R94" i="1" s="1"/>
  <c r="P93" i="1"/>
  <c r="N93" i="1"/>
  <c r="L93" i="1"/>
  <c r="J93" i="1"/>
  <c r="Q93" i="1" s="1"/>
  <c r="R93" i="1" s="1"/>
  <c r="P92" i="1"/>
  <c r="N92" i="1"/>
  <c r="L92" i="1"/>
  <c r="J92" i="1"/>
  <c r="Q92" i="1" s="1"/>
  <c r="R92" i="1" s="1"/>
  <c r="P91" i="1"/>
  <c r="N91" i="1"/>
  <c r="L91" i="1"/>
  <c r="J91" i="1"/>
  <c r="Q91" i="1" s="1"/>
  <c r="R91" i="1" s="1"/>
  <c r="P90" i="1"/>
  <c r="N90" i="1"/>
  <c r="L90" i="1"/>
  <c r="J90" i="1"/>
  <c r="Q90" i="1" s="1"/>
  <c r="R90" i="1" s="1"/>
  <c r="P89" i="1"/>
  <c r="N89" i="1"/>
  <c r="L89" i="1"/>
  <c r="J89" i="1"/>
  <c r="Q89" i="1" s="1"/>
  <c r="R89" i="1" s="1"/>
  <c r="P88" i="1"/>
  <c r="N88" i="1"/>
  <c r="L88" i="1"/>
  <c r="J88" i="1"/>
  <c r="Q88" i="1" s="1"/>
  <c r="R88" i="1" s="1"/>
  <c r="P87" i="1"/>
  <c r="N87" i="1"/>
  <c r="L87" i="1"/>
  <c r="J87" i="1"/>
  <c r="Q87" i="1" s="1"/>
  <c r="R87" i="1" s="1"/>
  <c r="P86" i="1"/>
  <c r="N86" i="1"/>
  <c r="L86" i="1"/>
  <c r="J86" i="1"/>
  <c r="Q86" i="1" s="1"/>
  <c r="R86" i="1" s="1"/>
  <c r="P85" i="1"/>
  <c r="N85" i="1"/>
  <c r="L85" i="1"/>
  <c r="J85" i="1"/>
  <c r="Q85" i="1" s="1"/>
  <c r="R85" i="1" s="1"/>
  <c r="P84" i="1"/>
  <c r="N84" i="1"/>
  <c r="L84" i="1"/>
  <c r="J84" i="1"/>
  <c r="Q84" i="1" s="1"/>
  <c r="R84" i="1" s="1"/>
  <c r="P83" i="1"/>
  <c r="N83" i="1"/>
  <c r="L83" i="1"/>
  <c r="J83" i="1"/>
  <c r="Q83" i="1" s="1"/>
  <c r="R83" i="1" s="1"/>
  <c r="P82" i="1"/>
  <c r="N82" i="1"/>
  <c r="L82" i="1"/>
  <c r="J82" i="1"/>
  <c r="Q82" i="1" s="1"/>
  <c r="R82" i="1" s="1"/>
  <c r="P81" i="1"/>
  <c r="N81" i="1"/>
  <c r="L81" i="1"/>
  <c r="J81" i="1"/>
  <c r="Q81" i="1" s="1"/>
  <c r="R81" i="1" s="1"/>
  <c r="P80" i="1"/>
  <c r="N80" i="1"/>
  <c r="L80" i="1"/>
  <c r="J80" i="1"/>
  <c r="Q80" i="1" s="1"/>
  <c r="R80" i="1" s="1"/>
  <c r="P79" i="1"/>
  <c r="N79" i="1"/>
  <c r="L79" i="1"/>
  <c r="J79" i="1"/>
  <c r="Q79" i="1" s="1"/>
  <c r="R79" i="1" s="1"/>
  <c r="P78" i="1"/>
  <c r="N78" i="1"/>
  <c r="L78" i="1"/>
  <c r="J78" i="1"/>
  <c r="Q78" i="1" s="1"/>
  <c r="R78" i="1" s="1"/>
  <c r="P77" i="1"/>
  <c r="N77" i="1"/>
  <c r="L77" i="1"/>
  <c r="J77" i="1"/>
  <c r="Q77" i="1" s="1"/>
  <c r="R77" i="1" s="1"/>
  <c r="P76" i="1"/>
  <c r="N76" i="1"/>
  <c r="L76" i="1"/>
  <c r="J76" i="1"/>
  <c r="Q76" i="1" s="1"/>
  <c r="R76" i="1" s="1"/>
  <c r="P75" i="1"/>
  <c r="N75" i="1"/>
  <c r="L75" i="1"/>
  <c r="J75" i="1"/>
  <c r="Q75" i="1" s="1"/>
  <c r="R75" i="1" s="1"/>
  <c r="P74" i="1"/>
  <c r="N74" i="1"/>
  <c r="L74" i="1"/>
  <c r="J74" i="1"/>
  <c r="Q74" i="1" s="1"/>
  <c r="R74" i="1" s="1"/>
  <c r="P73" i="1"/>
  <c r="N73" i="1"/>
  <c r="L73" i="1"/>
  <c r="J73" i="1"/>
  <c r="Q73" i="1" s="1"/>
  <c r="R73" i="1" s="1"/>
  <c r="P72" i="1"/>
  <c r="N72" i="1"/>
  <c r="L72" i="1"/>
  <c r="J72" i="1"/>
  <c r="Q72" i="1" s="1"/>
  <c r="R72" i="1" s="1"/>
  <c r="P71" i="1"/>
  <c r="N71" i="1"/>
  <c r="L71" i="1"/>
  <c r="J71" i="1"/>
  <c r="Q71" i="1" s="1"/>
  <c r="R71" i="1" s="1"/>
  <c r="P70" i="1"/>
  <c r="N70" i="1"/>
  <c r="L70" i="1"/>
  <c r="J70" i="1"/>
  <c r="Q70" i="1" s="1"/>
  <c r="R70" i="1" s="1"/>
  <c r="P69" i="1"/>
  <c r="N69" i="1"/>
  <c r="L69" i="1"/>
  <c r="J69" i="1"/>
  <c r="Q69" i="1" s="1"/>
  <c r="R69" i="1" s="1"/>
  <c r="P68" i="1"/>
  <c r="N68" i="1"/>
  <c r="L68" i="1"/>
  <c r="J68" i="1"/>
  <c r="Q68" i="1" s="1"/>
  <c r="R68" i="1" s="1"/>
  <c r="P67" i="1"/>
  <c r="N67" i="1"/>
  <c r="L67" i="1"/>
  <c r="J67" i="1"/>
  <c r="Q67" i="1" s="1"/>
  <c r="R67" i="1" s="1"/>
  <c r="P66" i="1"/>
  <c r="N66" i="1"/>
  <c r="L66" i="1"/>
  <c r="J66" i="1"/>
  <c r="Q66" i="1" s="1"/>
  <c r="R66" i="1" s="1"/>
  <c r="P65" i="1"/>
  <c r="N65" i="1"/>
  <c r="L65" i="1"/>
  <c r="J65" i="1"/>
  <c r="Q65" i="1" s="1"/>
  <c r="R65" i="1" s="1"/>
  <c r="P64" i="1"/>
  <c r="N64" i="1"/>
  <c r="L64" i="1"/>
  <c r="J64" i="1"/>
  <c r="Q64" i="1" s="1"/>
  <c r="R64" i="1" s="1"/>
  <c r="P63" i="1"/>
  <c r="N63" i="1"/>
  <c r="L63" i="1"/>
  <c r="J63" i="1"/>
  <c r="Q63" i="1" s="1"/>
  <c r="R63" i="1" s="1"/>
  <c r="P62" i="1"/>
  <c r="N62" i="1"/>
  <c r="L62" i="1"/>
  <c r="J62" i="1"/>
  <c r="Q62" i="1" s="1"/>
  <c r="R62" i="1" s="1"/>
  <c r="P61" i="1"/>
  <c r="N61" i="1"/>
  <c r="L61" i="1"/>
  <c r="J61" i="1"/>
  <c r="Q61" i="1" s="1"/>
  <c r="R61" i="1" s="1"/>
  <c r="P60" i="1"/>
  <c r="N60" i="1"/>
  <c r="L60" i="1"/>
  <c r="J60" i="1"/>
  <c r="Q60" i="1" s="1"/>
  <c r="R60" i="1" s="1"/>
  <c r="P59" i="1"/>
  <c r="N59" i="1"/>
  <c r="L59" i="1"/>
  <c r="J59" i="1"/>
  <c r="Q59" i="1" s="1"/>
  <c r="R59" i="1" s="1"/>
  <c r="P58" i="1"/>
  <c r="N58" i="1"/>
  <c r="L58" i="1"/>
  <c r="J58" i="1"/>
  <c r="Q58" i="1" s="1"/>
  <c r="R58" i="1" s="1"/>
  <c r="P57" i="1"/>
  <c r="N57" i="1"/>
  <c r="L57" i="1"/>
  <c r="J57" i="1"/>
  <c r="Q57" i="1" s="1"/>
  <c r="R57" i="1" s="1"/>
  <c r="P56" i="1"/>
  <c r="N56" i="1"/>
  <c r="L56" i="1"/>
  <c r="J56" i="1"/>
  <c r="Q56" i="1" s="1"/>
  <c r="R56" i="1" s="1"/>
  <c r="P55" i="1"/>
  <c r="N55" i="1"/>
  <c r="L55" i="1"/>
  <c r="J55" i="1"/>
  <c r="Q55" i="1" s="1"/>
  <c r="R55" i="1" s="1"/>
  <c r="P54" i="1"/>
  <c r="N54" i="1"/>
  <c r="L54" i="1"/>
  <c r="J54" i="1"/>
  <c r="Q54" i="1" s="1"/>
  <c r="R54" i="1" s="1"/>
  <c r="P53" i="1"/>
  <c r="N53" i="1"/>
  <c r="L53" i="1"/>
  <c r="J53" i="1"/>
  <c r="Q53" i="1" s="1"/>
  <c r="R53" i="1" s="1"/>
  <c r="P52" i="1"/>
  <c r="N52" i="1"/>
  <c r="L52" i="1"/>
  <c r="J52" i="1"/>
  <c r="Q52" i="1" s="1"/>
  <c r="R52" i="1" s="1"/>
  <c r="P51" i="1"/>
  <c r="N51" i="1"/>
  <c r="L51" i="1"/>
  <c r="J51" i="1"/>
  <c r="Q51" i="1" s="1"/>
  <c r="R51" i="1" s="1"/>
  <c r="P50" i="1"/>
  <c r="N50" i="1"/>
  <c r="L50" i="1"/>
  <c r="J50" i="1"/>
  <c r="Q50" i="1" s="1"/>
  <c r="R50" i="1" s="1"/>
  <c r="P49" i="1"/>
  <c r="N49" i="1"/>
  <c r="L49" i="1"/>
  <c r="J49" i="1"/>
  <c r="Q49" i="1" s="1"/>
  <c r="R49" i="1" s="1"/>
  <c r="P48" i="1"/>
  <c r="N48" i="1"/>
  <c r="L48" i="1"/>
  <c r="J48" i="1"/>
  <c r="Q48" i="1" s="1"/>
  <c r="R48" i="1" s="1"/>
  <c r="P47" i="1"/>
  <c r="N47" i="1"/>
  <c r="L47" i="1"/>
  <c r="J47" i="1"/>
  <c r="Q47" i="1" s="1"/>
  <c r="R47" i="1" s="1"/>
  <c r="P46" i="1"/>
  <c r="N46" i="1"/>
  <c r="L46" i="1"/>
  <c r="J46" i="1"/>
  <c r="Q46" i="1" s="1"/>
  <c r="R46" i="1" s="1"/>
  <c r="P45" i="1"/>
  <c r="N45" i="1"/>
  <c r="L45" i="1"/>
  <c r="J45" i="1"/>
  <c r="Q45" i="1" s="1"/>
  <c r="R45" i="1" s="1"/>
  <c r="P44" i="1"/>
  <c r="N44" i="1"/>
  <c r="L44" i="1"/>
  <c r="J44" i="1"/>
  <c r="Q44" i="1" s="1"/>
  <c r="R44" i="1" s="1"/>
  <c r="P43" i="1"/>
  <c r="N43" i="1"/>
  <c r="L43" i="1"/>
  <c r="J43" i="1"/>
  <c r="Q43" i="1" s="1"/>
  <c r="R43" i="1" s="1"/>
  <c r="P42" i="1"/>
  <c r="N42" i="1"/>
  <c r="L42" i="1"/>
  <c r="J42" i="1"/>
  <c r="Q42" i="1" s="1"/>
  <c r="R42" i="1" s="1"/>
  <c r="P41" i="1"/>
  <c r="N41" i="1"/>
  <c r="L41" i="1"/>
  <c r="J41" i="1"/>
  <c r="Q41" i="1" s="1"/>
  <c r="R41" i="1" s="1"/>
  <c r="P40" i="1"/>
  <c r="N40" i="1"/>
  <c r="L40" i="1"/>
  <c r="J40" i="1"/>
  <c r="Q40" i="1" s="1"/>
  <c r="R40" i="1" s="1"/>
  <c r="P39" i="1"/>
  <c r="N39" i="1"/>
  <c r="L39" i="1"/>
  <c r="J39" i="1"/>
  <c r="Q39" i="1" s="1"/>
  <c r="R39" i="1" s="1"/>
  <c r="P38" i="1"/>
  <c r="N38" i="1"/>
  <c r="L38" i="1"/>
  <c r="J38" i="1"/>
  <c r="Q38" i="1" s="1"/>
  <c r="R38" i="1" s="1"/>
  <c r="P37" i="1"/>
  <c r="N37" i="1"/>
  <c r="L37" i="1"/>
  <c r="J37" i="1"/>
  <c r="Q37" i="1" s="1"/>
  <c r="R37" i="1" s="1"/>
  <c r="P36" i="1"/>
  <c r="N36" i="1"/>
  <c r="L36" i="1"/>
  <c r="J36" i="1"/>
  <c r="Q36" i="1" s="1"/>
  <c r="R36" i="1" s="1"/>
  <c r="P35" i="1"/>
  <c r="N35" i="1"/>
  <c r="L35" i="1"/>
  <c r="J35" i="1"/>
  <c r="Q35" i="1" s="1"/>
  <c r="R35" i="1" s="1"/>
  <c r="P34" i="1"/>
  <c r="N34" i="1"/>
  <c r="L34" i="1"/>
  <c r="J34" i="1"/>
  <c r="Q34" i="1" s="1"/>
  <c r="R34" i="1" s="1"/>
  <c r="P33" i="1"/>
  <c r="N33" i="1"/>
  <c r="L33" i="1"/>
  <c r="J33" i="1"/>
  <c r="Q33" i="1" s="1"/>
  <c r="R33" i="1" s="1"/>
  <c r="P32" i="1"/>
  <c r="N32" i="1"/>
  <c r="L32" i="1"/>
  <c r="J32" i="1"/>
  <c r="Q32" i="1" s="1"/>
  <c r="R32" i="1" s="1"/>
  <c r="P31" i="1"/>
  <c r="N31" i="1"/>
  <c r="L31" i="1"/>
  <c r="J31" i="1"/>
  <c r="Q31" i="1" s="1"/>
  <c r="R31" i="1" s="1"/>
  <c r="P30" i="1"/>
  <c r="N30" i="1"/>
  <c r="L30" i="1"/>
  <c r="J30" i="1"/>
  <c r="Q30" i="1" s="1"/>
  <c r="R30" i="1" s="1"/>
  <c r="P29" i="1"/>
  <c r="N29" i="1"/>
  <c r="L29" i="1"/>
  <c r="J29" i="1"/>
  <c r="Q29" i="1" s="1"/>
  <c r="R29" i="1" s="1"/>
  <c r="P28" i="1"/>
  <c r="N28" i="1"/>
  <c r="L28" i="1"/>
  <c r="J28" i="1"/>
  <c r="Q28" i="1" s="1"/>
  <c r="R28" i="1" s="1"/>
  <c r="P27" i="1"/>
  <c r="N27" i="1"/>
  <c r="L27" i="1"/>
  <c r="J27" i="1"/>
  <c r="Q27" i="1" s="1"/>
  <c r="R27" i="1" s="1"/>
  <c r="P26" i="1"/>
  <c r="N26" i="1"/>
  <c r="L26" i="1"/>
  <c r="J26" i="1"/>
  <c r="Q26" i="1" s="1"/>
  <c r="R26" i="1" s="1"/>
  <c r="P25" i="1"/>
  <c r="N25" i="1"/>
  <c r="L25" i="1"/>
  <c r="J25" i="1"/>
  <c r="Q25" i="1" s="1"/>
  <c r="R25" i="1" s="1"/>
  <c r="P24" i="1"/>
  <c r="N24" i="1"/>
  <c r="L24" i="1"/>
  <c r="J24" i="1"/>
  <c r="Q24" i="1" s="1"/>
  <c r="R24" i="1" s="1"/>
  <c r="P23" i="1"/>
  <c r="N23" i="1"/>
  <c r="L23" i="1"/>
  <c r="J23" i="1"/>
  <c r="Q23" i="1" s="1"/>
  <c r="R23" i="1" s="1"/>
  <c r="P22" i="1"/>
  <c r="N22" i="1"/>
  <c r="L22" i="1"/>
  <c r="J22" i="1"/>
  <c r="Q22" i="1" s="1"/>
  <c r="R22" i="1" s="1"/>
  <c r="P21" i="1"/>
  <c r="N21" i="1"/>
  <c r="L21" i="1"/>
  <c r="J21" i="1"/>
  <c r="Q21" i="1" s="1"/>
  <c r="R21" i="1" s="1"/>
  <c r="P20" i="1"/>
  <c r="N20" i="1"/>
  <c r="L20" i="1"/>
  <c r="J20" i="1"/>
  <c r="Q20" i="1" s="1"/>
  <c r="R20" i="1" s="1"/>
  <c r="P19" i="1"/>
  <c r="N19" i="1"/>
  <c r="L19" i="1"/>
  <c r="J19" i="1"/>
  <c r="Q19" i="1" s="1"/>
  <c r="R19" i="1" s="1"/>
  <c r="P18" i="1"/>
  <c r="N18" i="1"/>
  <c r="L18" i="1"/>
  <c r="J18" i="1"/>
  <c r="Q18" i="1" s="1"/>
  <c r="R18" i="1" s="1"/>
  <c r="P17" i="1"/>
  <c r="N17" i="1"/>
  <c r="L17" i="1"/>
  <c r="J17" i="1"/>
  <c r="Q17" i="1" s="1"/>
  <c r="R17" i="1" s="1"/>
  <c r="P16" i="1"/>
  <c r="N16" i="1"/>
  <c r="L16" i="1"/>
  <c r="J16" i="1"/>
  <c r="Q16" i="1" s="1"/>
  <c r="R16" i="1" s="1"/>
  <c r="P15" i="1"/>
  <c r="N15" i="1"/>
  <c r="L15" i="1"/>
  <c r="J15" i="1"/>
  <c r="Q15" i="1" s="1"/>
  <c r="R15" i="1" s="1"/>
  <c r="P14" i="1"/>
  <c r="N14" i="1"/>
  <c r="L14" i="1"/>
  <c r="J14" i="1"/>
  <c r="Q14" i="1" s="1"/>
  <c r="R14" i="1" s="1"/>
  <c r="P13" i="1"/>
  <c r="N13" i="1"/>
  <c r="L13" i="1"/>
  <c r="J13" i="1"/>
  <c r="Q13" i="1" s="1"/>
  <c r="R13" i="1" s="1"/>
  <c r="P12" i="1"/>
  <c r="N12" i="1"/>
  <c r="L12" i="1"/>
  <c r="J12" i="1"/>
  <c r="Q12" i="1" s="1"/>
  <c r="R12" i="1" s="1"/>
  <c r="P11" i="1"/>
  <c r="N11" i="1"/>
  <c r="L11" i="1"/>
  <c r="J11" i="1"/>
  <c r="Q11" i="1" s="1"/>
  <c r="R11" i="1" s="1"/>
  <c r="P10" i="1"/>
  <c r="N10" i="1"/>
  <c r="L10" i="1"/>
  <c r="J10" i="1"/>
  <c r="Q10" i="1" s="1"/>
  <c r="R10" i="1" s="1"/>
  <c r="P9" i="1"/>
  <c r="N9" i="1"/>
  <c r="L9" i="1"/>
  <c r="J9" i="1"/>
  <c r="Q9" i="1" s="1"/>
  <c r="R9" i="1" s="1"/>
  <c r="P8" i="1"/>
  <c r="N8" i="1"/>
  <c r="L8" i="1"/>
  <c r="J8" i="1"/>
  <c r="Q8" i="1" s="1"/>
  <c r="R8" i="1" s="1"/>
  <c r="P7" i="1"/>
  <c r="N7" i="1"/>
  <c r="L7" i="1"/>
  <c r="J7" i="1"/>
  <c r="Q7" i="1" s="1"/>
  <c r="R7" i="1" s="1"/>
  <c r="P6" i="1"/>
  <c r="N6" i="1"/>
  <c r="L6" i="1"/>
  <c r="J6" i="1"/>
  <c r="Q6" i="1" s="1"/>
  <c r="R6" i="1" s="1"/>
  <c r="P5" i="1"/>
  <c r="N5" i="1"/>
  <c r="L5" i="1"/>
  <c r="J5" i="1"/>
  <c r="Q5" i="1" s="1"/>
  <c r="R5" i="1" s="1"/>
  <c r="P4" i="1"/>
  <c r="N4" i="1"/>
  <c r="L4" i="1"/>
  <c r="J4" i="1"/>
  <c r="Q4" i="1" s="1"/>
  <c r="R4" i="1" s="1"/>
</calcChain>
</file>

<file path=xl/sharedStrings.xml><?xml version="1.0" encoding="utf-8"?>
<sst xmlns="http://schemas.openxmlformats.org/spreadsheetml/2006/main" count="796" uniqueCount="218">
  <si>
    <t>Итоговый протокол окружного этапа ВсОШ по физической культуре в  9-11 классах (юноши). 2023-2024 учебный год</t>
  </si>
  <si>
    <t>Дата размещения: 15.11.23г.</t>
  </si>
  <si>
    <t>теория</t>
  </si>
  <si>
    <t>легкая атлетика</t>
  </si>
  <si>
    <t xml:space="preserve">прикладная </t>
  </si>
  <si>
    <t>гимнастика</t>
  </si>
  <si>
    <t>№ п/п</t>
  </si>
  <si>
    <t>КОДЫ</t>
  </si>
  <si>
    <t>счетчик</t>
  </si>
  <si>
    <t>район</t>
  </si>
  <si>
    <t>Предмет</t>
  </si>
  <si>
    <t>Класс</t>
  </si>
  <si>
    <t>Дата рождения</t>
  </si>
  <si>
    <t>№ ОО</t>
  </si>
  <si>
    <t>результат</t>
  </si>
  <si>
    <t>зачётный балл</t>
  </si>
  <si>
    <t>результат (секунды)</t>
  </si>
  <si>
    <t>Итоговый балл</t>
  </si>
  <si>
    <t>% выполнения</t>
  </si>
  <si>
    <t>Результат</t>
  </si>
  <si>
    <t>ФК911-227</t>
  </si>
  <si>
    <t>а</t>
  </si>
  <si>
    <t>физическая культура</t>
  </si>
  <si>
    <t>Победитель</t>
  </si>
  <si>
    <t>ФК911-124</t>
  </si>
  <si>
    <t>Призер</t>
  </si>
  <si>
    <t>ФК911-171</t>
  </si>
  <si>
    <t>ФК911-147</t>
  </si>
  <si>
    <t>ФК911-249</t>
  </si>
  <si>
    <t>ФК911-248</t>
  </si>
  <si>
    <t>ФК911-236</t>
  </si>
  <si>
    <t>ФК911-247</t>
  </si>
  <si>
    <t>ФК911-242</t>
  </si>
  <si>
    <t>ФК911-182</t>
  </si>
  <si>
    <t>ФК911-260</t>
  </si>
  <si>
    <t>ФК911-211</t>
  </si>
  <si>
    <t>ФК911-130</t>
  </si>
  <si>
    <t>ФК911-230</t>
  </si>
  <si>
    <t>ФК911-196</t>
  </si>
  <si>
    <t>ФК911-264</t>
  </si>
  <si>
    <t>ФК911-38</t>
  </si>
  <si>
    <t>ФК911-202</t>
  </si>
  <si>
    <t>ФК911-201</t>
  </si>
  <si>
    <t>ФК911-274</t>
  </si>
  <si>
    <t>ФК911-47</t>
  </si>
  <si>
    <t>ФК911-239</t>
  </si>
  <si>
    <t>ФК911-85</t>
  </si>
  <si>
    <t>ФК911-188</t>
  </si>
  <si>
    <t>ФК911-216</t>
  </si>
  <si>
    <t>ФК911-246</t>
  </si>
  <si>
    <t>ФК911-241</t>
  </si>
  <si>
    <t>ФК911-190</t>
  </si>
  <si>
    <t>ц</t>
  </si>
  <si>
    <t>ФК911-215</t>
  </si>
  <si>
    <t>ФК911-243</t>
  </si>
  <si>
    <t>ФК911-181</t>
  </si>
  <si>
    <t>ФК911-79</t>
  </si>
  <si>
    <t>ФК911-69</t>
  </si>
  <si>
    <t>ФК911-49</t>
  </si>
  <si>
    <t>ФК911-107</t>
  </si>
  <si>
    <t>ФК911-232</t>
  </si>
  <si>
    <t>ФК911-237</t>
  </si>
  <si>
    <t>ФК911-48</t>
  </si>
  <si>
    <t>ФК911-186</t>
  </si>
  <si>
    <t>к</t>
  </si>
  <si>
    <t>ФК911-127</t>
  </si>
  <si>
    <t>39</t>
  </si>
  <si>
    <t>ФК911-146</t>
  </si>
  <si>
    <t xml:space="preserve">  29.09.2007</t>
  </si>
  <si>
    <t>ФК911-167</t>
  </si>
  <si>
    <t>ФК911-174</t>
  </si>
  <si>
    <t>ФК911-221</t>
  </si>
  <si>
    <t>ФК911-228</t>
  </si>
  <si>
    <t>ФК911-217</t>
  </si>
  <si>
    <t>ФК911-100</t>
  </si>
  <si>
    <t>ФК911-204</t>
  </si>
  <si>
    <t>ФК911-205</t>
  </si>
  <si>
    <t>ФК911-214</t>
  </si>
  <si>
    <t>ФК911-180</t>
  </si>
  <si>
    <t>ФК911-222</t>
  </si>
  <si>
    <t>ФК911-23</t>
  </si>
  <si>
    <t xml:space="preserve"> 22.08.2007</t>
  </si>
  <si>
    <t>ФК911-245</t>
  </si>
  <si>
    <t>ФК911-273</t>
  </si>
  <si>
    <t>ФК911-98</t>
  </si>
  <si>
    <t>ФК911-194</t>
  </si>
  <si>
    <t>2.11.2008</t>
  </si>
  <si>
    <t>ФК911-206</t>
  </si>
  <si>
    <t>ФК911-253</t>
  </si>
  <si>
    <t>ФК911-226</t>
  </si>
  <si>
    <t>ФК911-104</t>
  </si>
  <si>
    <t>ФК911-40</t>
  </si>
  <si>
    <t>ФК911-50</t>
  </si>
  <si>
    <t>ФК911-119</t>
  </si>
  <si>
    <t>ФК911-73</t>
  </si>
  <si>
    <t>ФК911-125</t>
  </si>
  <si>
    <t xml:space="preserve">  5.07.2008</t>
  </si>
  <si>
    <t>ФК911-12</t>
  </si>
  <si>
    <t>ФК911-199</t>
  </si>
  <si>
    <t>ФК911-160</t>
  </si>
  <si>
    <t>ФК911-86</t>
  </si>
  <si>
    <t>ФК911-272</t>
  </si>
  <si>
    <t>ФК911-157</t>
  </si>
  <si>
    <t>ФК911-137</t>
  </si>
  <si>
    <t>ФК911-164</t>
  </si>
  <si>
    <t>ФК911-225</t>
  </si>
  <si>
    <t>ФК911-26</t>
  </si>
  <si>
    <t>Галактика</t>
  </si>
  <si>
    <t>ФК911-268</t>
  </si>
  <si>
    <t>ФК911-250</t>
  </si>
  <si>
    <t>ФК911-276</t>
  </si>
  <si>
    <t>ФК911-108</t>
  </si>
  <si>
    <t>ФК911-223</t>
  </si>
  <si>
    <t>03 08 2008</t>
  </si>
  <si>
    <t>техн. ош.</t>
  </si>
  <si>
    <t>ФК911-270</t>
  </si>
  <si>
    <t>ФК911-156</t>
  </si>
  <si>
    <t>1.08.2008</t>
  </si>
  <si>
    <t>ФК911-252</t>
  </si>
  <si>
    <t>ФК911-197</t>
  </si>
  <si>
    <t>ФК911-02</t>
  </si>
  <si>
    <t>ФК911-42</t>
  </si>
  <si>
    <t>ФК911-163</t>
  </si>
  <si>
    <t>ФК911-254</t>
  </si>
  <si>
    <t>ФК911-74</t>
  </si>
  <si>
    <t>ФК911-258</t>
  </si>
  <si>
    <t>ФК911-233</t>
  </si>
  <si>
    <t>ФК911-208</t>
  </si>
  <si>
    <t>ФК911-116</t>
  </si>
  <si>
    <t>ФК911-09</t>
  </si>
  <si>
    <t>ФК911-265</t>
  </si>
  <si>
    <t>ФК911-151</t>
  </si>
  <si>
    <t>ФК911-122</t>
  </si>
  <si>
    <t>ФК911-259</t>
  </si>
  <si>
    <t>ФК911-142</t>
  </si>
  <si>
    <t>неявка</t>
  </si>
  <si>
    <t>ФК911-37</t>
  </si>
  <si>
    <t>ФК911-75</t>
  </si>
  <si>
    <t>ФК911-198</t>
  </si>
  <si>
    <t>ФК911-235</t>
  </si>
  <si>
    <t>ФК911-266</t>
  </si>
  <si>
    <t>ФК911-209</t>
  </si>
  <si>
    <t>ФК911-261</t>
  </si>
  <si>
    <t>02 04 2007</t>
  </si>
  <si>
    <t>ФК911-238</t>
  </si>
  <si>
    <t>ФК911-41</t>
  </si>
  <si>
    <t>ФК911-267</t>
  </si>
  <si>
    <t>ФК911-161</t>
  </si>
  <si>
    <t>ФК911-44</t>
  </si>
  <si>
    <t>ФК911-154</t>
  </si>
  <si>
    <t>11.07.2008</t>
  </si>
  <si>
    <t>ФК911-84</t>
  </si>
  <si>
    <t>ФК911-277</t>
  </si>
  <si>
    <t>ФК911-56</t>
  </si>
  <si>
    <t>ФК911-224</t>
  </si>
  <si>
    <t>ФК911-29</t>
  </si>
  <si>
    <t>ФК911-53</t>
  </si>
  <si>
    <t>ФК911-33</t>
  </si>
  <si>
    <t>ФК911-141</t>
  </si>
  <si>
    <t>ФК911-133</t>
  </si>
  <si>
    <t>ФК911-210</t>
  </si>
  <si>
    <t>ФК911-203</t>
  </si>
  <si>
    <t>ФК911-25</t>
  </si>
  <si>
    <t>ФК911-255</t>
  </si>
  <si>
    <t>ФК911-165</t>
  </si>
  <si>
    <t>ФК911-170</t>
  </si>
  <si>
    <t>ФК911-178</t>
  </si>
  <si>
    <t>ФК911-01</t>
  </si>
  <si>
    <t>ФК911-271</t>
  </si>
  <si>
    <t>ФК911-04</t>
  </si>
  <si>
    <t>ФК911-240</t>
  </si>
  <si>
    <t>03 09 2008</t>
  </si>
  <si>
    <t>ФК911-275</t>
  </si>
  <si>
    <t>ФК911-11</t>
  </si>
  <si>
    <t>ФК911-93</t>
  </si>
  <si>
    <t>ФК911-114</t>
  </si>
  <si>
    <t>ФК911-185</t>
  </si>
  <si>
    <t>ФК911-111</t>
  </si>
  <si>
    <t>ФК911-192</t>
  </si>
  <si>
    <t>ФК911-15</t>
  </si>
  <si>
    <t>ФК911-05</t>
  </si>
  <si>
    <t>ФК911-231</t>
  </si>
  <si>
    <t>ФК911-64</t>
  </si>
  <si>
    <t>ФК911-103</t>
  </si>
  <si>
    <t>ФК911-195</t>
  </si>
  <si>
    <t>11 06 2008</t>
  </si>
  <si>
    <t>ФК911-200</t>
  </si>
  <si>
    <t>ФК911-20</t>
  </si>
  <si>
    <t>ФК911-207</t>
  </si>
  <si>
    <t>ФК911-32</t>
  </si>
  <si>
    <t>ФК911-212</t>
  </si>
  <si>
    <t>ФК911-213</t>
  </si>
  <si>
    <t>ФК911-39</t>
  </si>
  <si>
    <t>ФК911-218</t>
  </si>
  <si>
    <t>ФК911-219</t>
  </si>
  <si>
    <t>ФК911-51</t>
  </si>
  <si>
    <t>ФК911-220</t>
  </si>
  <si>
    <t>ФК911-62</t>
  </si>
  <si>
    <t>ФК911-76</t>
  </si>
  <si>
    <t>ФК911-229</t>
  </si>
  <si>
    <t>ФК911-234</t>
  </si>
  <si>
    <t>ФК911-87</t>
  </si>
  <si>
    <t>ФК911-244</t>
  </si>
  <si>
    <t>ФК911-112</t>
  </si>
  <si>
    <t>ФК911-117</t>
  </si>
  <si>
    <t>ФК911-251</t>
  </si>
  <si>
    <t>ФК911-256</t>
  </si>
  <si>
    <t>ФК911-126</t>
  </si>
  <si>
    <t>ФК911-257</t>
  </si>
  <si>
    <t>ФК911-139</t>
  </si>
  <si>
    <t>ФК911-144</t>
  </si>
  <si>
    <t>ФК911-262</t>
  </si>
  <si>
    <t>ФК911-263</t>
  </si>
  <si>
    <t>ФК911-159</t>
  </si>
  <si>
    <t>ФК911-269</t>
  </si>
  <si>
    <t>ФК911-184</t>
  </si>
  <si>
    <t>ФК911-193</t>
  </si>
  <si>
    <t>6.05.2008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</si>
</sst>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[Red]0.0"/>
    <numFmt numFmtId="165" formatCode="0.0"/>
    <numFmt numFmtId="166" formatCode="dd\.mm\.yyyy"/>
    <numFmt numFmtId="167" formatCode="dd/mm/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0" fontId="12" fillId="0" borderId="0"/>
    <xf numFmtId="0" fontId="13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3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14" fontId="10" fillId="2" borderId="3" xfId="3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14" fontId="10" fillId="2" borderId="3" xfId="2" applyNumberFormat="1" applyFont="1" applyFill="1" applyBorder="1" applyAlignment="1">
      <alignment horizontal="center" vertical="center" wrapText="1"/>
    </xf>
    <xf numFmtId="166" fontId="10" fillId="2" borderId="3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9" fontId="10" fillId="2" borderId="3" xfId="4" applyNumberFormat="1" applyFont="1" applyFill="1" applyBorder="1" applyAlignment="1">
      <alignment horizontal="center" vertical="center" wrapText="1"/>
    </xf>
    <xf numFmtId="14" fontId="10" fillId="2" borderId="3" xfId="5" applyNumberFormat="1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14" fontId="10" fillId="2" borderId="3" xfId="6" applyNumberFormat="1" applyFont="1" applyFill="1" applyBorder="1" applyAlignment="1">
      <alignment horizontal="center" vertical="center" wrapText="1"/>
    </xf>
    <xf numFmtId="0" fontId="10" fillId="2" borderId="3" xfId="6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167" fontId="10" fillId="2" borderId="3" xfId="5" applyNumberFormat="1" applyFont="1" applyFill="1" applyBorder="1" applyAlignment="1">
      <alignment horizontal="center" vertical="center" wrapText="1"/>
    </xf>
    <xf numFmtId="0" fontId="10" fillId="2" borderId="3" xfId="5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3" xfId="5"/>
    <cellStyle name="Обычный 5" xfId="6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0;&#1079;&#1080;&#1095;&#1077;&#1089;&#1082;&#1072;&#1103;%20&#1082;&#1091;&#1083;&#1100;&#1090;&#1091;&#1088;&#1072;_9-11_&#1102;&#1085;&#1086;&#109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 -ю+на сайт"/>
      <sheetName val="9-11 -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zoomScale="90" zoomScaleNormal="90" workbookViewId="0">
      <selection activeCell="I94" sqref="I94"/>
    </sheetView>
  </sheetViews>
  <sheetFormatPr defaultColWidth="8.85546875" defaultRowHeight="15" x14ac:dyDescent="0.25"/>
  <cols>
    <col min="1" max="1" width="5.42578125" style="22" customWidth="1"/>
    <col min="2" max="2" width="12.42578125" style="22" customWidth="1"/>
    <col min="3" max="3" width="8.85546875" style="22" customWidth="1"/>
    <col min="4" max="4" width="7.28515625" style="22" customWidth="1"/>
    <col min="5" max="5" width="20.5703125" style="22" customWidth="1"/>
    <col min="6" max="6" width="7.140625" style="22" customWidth="1"/>
    <col min="7" max="7" width="12.7109375" style="22" customWidth="1"/>
    <col min="8" max="8" width="5.5703125" style="22" customWidth="1"/>
    <col min="9" max="9" width="9.5703125" style="22" customWidth="1"/>
    <col min="10" max="10" width="8.85546875" style="22"/>
    <col min="11" max="11" width="9.85546875" style="22" customWidth="1"/>
    <col min="12" max="12" width="8.85546875" style="22"/>
    <col min="13" max="13" width="9.42578125" style="22" customWidth="1"/>
    <col min="14" max="14" width="8.85546875" style="22"/>
    <col min="15" max="15" width="9.7109375" style="22" customWidth="1"/>
    <col min="16" max="17" width="8.85546875" style="22"/>
    <col min="18" max="18" width="10.42578125" style="22" customWidth="1"/>
    <col min="19" max="19" width="11.7109375" style="22" customWidth="1"/>
    <col min="20" max="16384" width="8.85546875" style="22"/>
  </cols>
  <sheetData>
    <row r="1" spans="1:19" s="6" customFormat="1" ht="34.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s="15" customFormat="1" ht="23.25" customHeight="1" x14ac:dyDescent="0.25">
      <c r="A2" s="7" t="s">
        <v>1</v>
      </c>
      <c r="B2" s="7"/>
      <c r="C2" s="7"/>
      <c r="D2" s="8"/>
      <c r="E2" s="8"/>
      <c r="F2" s="8"/>
      <c r="G2" s="9"/>
      <c r="H2" s="10"/>
      <c r="I2" s="11" t="s">
        <v>2</v>
      </c>
      <c r="J2" s="12"/>
      <c r="K2" s="13" t="s">
        <v>3</v>
      </c>
      <c r="L2" s="14"/>
      <c r="M2" s="13" t="s">
        <v>4</v>
      </c>
      <c r="N2" s="13"/>
      <c r="O2" s="13" t="s">
        <v>5</v>
      </c>
      <c r="P2" s="13"/>
    </row>
    <row r="3" spans="1:19" ht="38.25" customHeight="1" x14ac:dyDescent="0.2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7" t="s">
        <v>14</v>
      </c>
      <c r="J3" s="18" t="s">
        <v>15</v>
      </c>
      <c r="K3" s="19" t="s">
        <v>16</v>
      </c>
      <c r="L3" s="18" t="s">
        <v>15</v>
      </c>
      <c r="M3" s="17" t="s">
        <v>16</v>
      </c>
      <c r="N3" s="18" t="s">
        <v>15</v>
      </c>
      <c r="O3" s="20" t="s">
        <v>14</v>
      </c>
      <c r="P3" s="20" t="s">
        <v>15</v>
      </c>
      <c r="Q3" s="21" t="s">
        <v>17</v>
      </c>
      <c r="R3" s="21" t="s">
        <v>18</v>
      </c>
      <c r="S3" s="21" t="s">
        <v>19</v>
      </c>
    </row>
    <row r="4" spans="1:19" s="34" customFormat="1" x14ac:dyDescent="0.25">
      <c r="A4" s="23">
        <v>1</v>
      </c>
      <c r="B4" s="23" t="s">
        <v>20</v>
      </c>
      <c r="C4" s="23">
        <v>227</v>
      </c>
      <c r="D4" s="24" t="s">
        <v>21</v>
      </c>
      <c r="E4" s="23" t="s">
        <v>22</v>
      </c>
      <c r="F4" s="23">
        <v>10</v>
      </c>
      <c r="G4" s="25">
        <v>39001</v>
      </c>
      <c r="H4" s="23">
        <v>67</v>
      </c>
      <c r="I4" s="26">
        <v>41.5</v>
      </c>
      <c r="J4" s="27">
        <f t="shared" ref="J4:J67" si="0">I4*20/50</f>
        <v>16.600000000000001</v>
      </c>
      <c r="K4" s="28">
        <v>171.9</v>
      </c>
      <c r="L4" s="27">
        <f t="shared" ref="L4:L67" si="1">25*171.9/K4</f>
        <v>25</v>
      </c>
      <c r="M4" s="26">
        <v>53.64</v>
      </c>
      <c r="N4" s="27">
        <f t="shared" ref="N4:N67" si="2">25*37.23/M4</f>
        <v>17.351789709172259</v>
      </c>
      <c r="O4" s="29">
        <v>9.8000000000000007</v>
      </c>
      <c r="P4" s="29">
        <f t="shared" ref="P4:P67" si="3">30*O4/9.9</f>
        <v>29.696969696969695</v>
      </c>
      <c r="Q4" s="27">
        <f t="shared" ref="Q4:Q67" si="4">J4+L4+N4+P4</f>
        <v>88.648759406141949</v>
      </c>
      <c r="R4" s="30">
        <f t="shared" ref="R4:R67" si="5">Q4/100</f>
        <v>0.88648759406141953</v>
      </c>
      <c r="S4" s="30" t="s">
        <v>23</v>
      </c>
    </row>
    <row r="5" spans="1:19" s="34" customFormat="1" x14ac:dyDescent="0.25">
      <c r="A5" s="23">
        <v>2</v>
      </c>
      <c r="B5" s="23" t="s">
        <v>24</v>
      </c>
      <c r="C5" s="23">
        <v>124</v>
      </c>
      <c r="D5" s="24" t="s">
        <v>21</v>
      </c>
      <c r="E5" s="23" t="s">
        <v>22</v>
      </c>
      <c r="F5" s="23">
        <v>10</v>
      </c>
      <c r="G5" s="31">
        <v>39409</v>
      </c>
      <c r="H5" s="23">
        <v>57</v>
      </c>
      <c r="I5" s="26">
        <v>31.5</v>
      </c>
      <c r="J5" s="27">
        <f t="shared" si="0"/>
        <v>12.6</v>
      </c>
      <c r="K5" s="28">
        <v>185.5</v>
      </c>
      <c r="L5" s="27">
        <f t="shared" si="1"/>
        <v>23.167115902964959</v>
      </c>
      <c r="M5" s="26">
        <v>37.229999999999997</v>
      </c>
      <c r="N5" s="27">
        <f t="shared" si="2"/>
        <v>25</v>
      </c>
      <c r="O5" s="29">
        <v>8.4</v>
      </c>
      <c r="P5" s="29">
        <f t="shared" si="3"/>
        <v>25.454545454545453</v>
      </c>
      <c r="Q5" s="27">
        <f t="shared" si="4"/>
        <v>86.221661357510413</v>
      </c>
      <c r="R5" s="30">
        <f t="shared" si="5"/>
        <v>0.86221661357510415</v>
      </c>
      <c r="S5" s="30" t="s">
        <v>25</v>
      </c>
    </row>
    <row r="6" spans="1:19" s="34" customFormat="1" x14ac:dyDescent="0.25">
      <c r="A6" s="23">
        <v>3</v>
      </c>
      <c r="B6" s="23" t="s">
        <v>26</v>
      </c>
      <c r="C6" s="23">
        <v>171</v>
      </c>
      <c r="D6" s="24" t="s">
        <v>21</v>
      </c>
      <c r="E6" s="23" t="s">
        <v>22</v>
      </c>
      <c r="F6" s="23">
        <v>11</v>
      </c>
      <c r="G6" s="31">
        <v>38733</v>
      </c>
      <c r="H6" s="23">
        <v>57</v>
      </c>
      <c r="I6" s="26">
        <v>33.5</v>
      </c>
      <c r="J6" s="27">
        <f t="shared" si="0"/>
        <v>13.4</v>
      </c>
      <c r="K6" s="28">
        <v>223.3</v>
      </c>
      <c r="L6" s="27">
        <f t="shared" si="1"/>
        <v>19.245409762651143</v>
      </c>
      <c r="M6" s="26">
        <v>51.66</v>
      </c>
      <c r="N6" s="27">
        <f t="shared" si="2"/>
        <v>18.016840882694542</v>
      </c>
      <c r="O6" s="29">
        <v>9.9</v>
      </c>
      <c r="P6" s="29">
        <f t="shared" si="3"/>
        <v>30</v>
      </c>
      <c r="Q6" s="27">
        <f t="shared" si="4"/>
        <v>80.662250645345679</v>
      </c>
      <c r="R6" s="30">
        <f t="shared" si="5"/>
        <v>0.80662250645345679</v>
      </c>
      <c r="S6" s="30" t="s">
        <v>25</v>
      </c>
    </row>
    <row r="7" spans="1:19" s="34" customFormat="1" x14ac:dyDescent="0.25">
      <c r="A7" s="23">
        <v>4</v>
      </c>
      <c r="B7" s="23" t="s">
        <v>27</v>
      </c>
      <c r="C7" s="23">
        <v>147</v>
      </c>
      <c r="D7" s="24" t="s">
        <v>21</v>
      </c>
      <c r="E7" s="23" t="s">
        <v>22</v>
      </c>
      <c r="F7" s="23">
        <v>10</v>
      </c>
      <c r="G7" s="31">
        <v>39016</v>
      </c>
      <c r="H7" s="23">
        <v>57</v>
      </c>
      <c r="I7" s="26">
        <v>35.5</v>
      </c>
      <c r="J7" s="27">
        <f t="shared" si="0"/>
        <v>14.2</v>
      </c>
      <c r="K7" s="28">
        <v>207</v>
      </c>
      <c r="L7" s="27">
        <f t="shared" si="1"/>
        <v>20.760869565217391</v>
      </c>
      <c r="M7" s="26">
        <v>49.39</v>
      </c>
      <c r="N7" s="27">
        <f t="shared" si="2"/>
        <v>18.844907876088275</v>
      </c>
      <c r="O7" s="29">
        <v>8.6999999999999993</v>
      </c>
      <c r="P7" s="29">
        <f t="shared" si="3"/>
        <v>26.363636363636363</v>
      </c>
      <c r="Q7" s="27">
        <f t="shared" si="4"/>
        <v>80.169413804942025</v>
      </c>
      <c r="R7" s="30">
        <f t="shared" si="5"/>
        <v>0.80169413804942025</v>
      </c>
      <c r="S7" s="30" t="s">
        <v>25</v>
      </c>
    </row>
    <row r="8" spans="1:19" s="34" customFormat="1" x14ac:dyDescent="0.25">
      <c r="A8" s="23">
        <v>5</v>
      </c>
      <c r="B8" s="23" t="s">
        <v>28</v>
      </c>
      <c r="C8" s="23">
        <v>249</v>
      </c>
      <c r="D8" s="24" t="s">
        <v>21</v>
      </c>
      <c r="E8" s="23" t="s">
        <v>22</v>
      </c>
      <c r="F8" s="23">
        <v>11</v>
      </c>
      <c r="G8" s="31">
        <v>38951</v>
      </c>
      <c r="H8" s="23">
        <v>86</v>
      </c>
      <c r="I8" s="26">
        <v>29</v>
      </c>
      <c r="J8" s="27">
        <f t="shared" si="0"/>
        <v>11.6</v>
      </c>
      <c r="K8" s="28">
        <v>185.8</v>
      </c>
      <c r="L8" s="27">
        <f t="shared" si="1"/>
        <v>23.129709364908503</v>
      </c>
      <c r="M8" s="26">
        <v>52.3</v>
      </c>
      <c r="N8" s="27">
        <f t="shared" si="2"/>
        <v>17.796367112810707</v>
      </c>
      <c r="O8" s="29">
        <v>8.4</v>
      </c>
      <c r="P8" s="29">
        <f t="shared" si="3"/>
        <v>25.454545454545453</v>
      </c>
      <c r="Q8" s="27">
        <f t="shared" si="4"/>
        <v>77.980621932264654</v>
      </c>
      <c r="R8" s="30">
        <f t="shared" si="5"/>
        <v>0.77980621932264649</v>
      </c>
      <c r="S8" s="30" t="s">
        <v>25</v>
      </c>
    </row>
    <row r="9" spans="1:19" s="34" customFormat="1" x14ac:dyDescent="0.25">
      <c r="A9" s="23">
        <v>6</v>
      </c>
      <c r="B9" s="23" t="s">
        <v>29</v>
      </c>
      <c r="C9" s="23">
        <v>248</v>
      </c>
      <c r="D9" s="24" t="s">
        <v>21</v>
      </c>
      <c r="E9" s="23" t="s">
        <v>22</v>
      </c>
      <c r="F9" s="23">
        <v>10</v>
      </c>
      <c r="G9" s="32">
        <v>39113</v>
      </c>
      <c r="H9" s="33">
        <v>70</v>
      </c>
      <c r="I9" s="26">
        <v>29</v>
      </c>
      <c r="J9" s="27">
        <f t="shared" si="0"/>
        <v>11.6</v>
      </c>
      <c r="K9" s="28">
        <v>223.7</v>
      </c>
      <c r="L9" s="27">
        <f t="shared" si="1"/>
        <v>19.210996870809119</v>
      </c>
      <c r="M9" s="26">
        <v>53.41</v>
      </c>
      <c r="N9" s="27">
        <f t="shared" si="2"/>
        <v>17.426511889159332</v>
      </c>
      <c r="O9" s="29">
        <v>9.6</v>
      </c>
      <c r="P9" s="29">
        <f t="shared" si="3"/>
        <v>29.09090909090909</v>
      </c>
      <c r="Q9" s="27">
        <f t="shared" si="4"/>
        <v>77.328417850877543</v>
      </c>
      <c r="R9" s="30">
        <f t="shared" si="5"/>
        <v>0.7732841785087754</v>
      </c>
      <c r="S9" s="30" t="s">
        <v>25</v>
      </c>
    </row>
    <row r="10" spans="1:19" s="34" customFormat="1" x14ac:dyDescent="0.25">
      <c r="A10" s="23">
        <v>7</v>
      </c>
      <c r="B10" s="23" t="s">
        <v>30</v>
      </c>
      <c r="C10" s="23">
        <v>236</v>
      </c>
      <c r="D10" s="24" t="s">
        <v>21</v>
      </c>
      <c r="E10" s="23" t="s">
        <v>22</v>
      </c>
      <c r="F10" s="23">
        <v>10</v>
      </c>
      <c r="G10" s="31">
        <v>39226</v>
      </c>
      <c r="H10" s="23">
        <v>93</v>
      </c>
      <c r="I10" s="26">
        <v>32.5</v>
      </c>
      <c r="J10" s="27">
        <f t="shared" si="0"/>
        <v>13</v>
      </c>
      <c r="K10" s="28">
        <v>206.3</v>
      </c>
      <c r="L10" s="27">
        <f t="shared" si="1"/>
        <v>20.831313620940378</v>
      </c>
      <c r="M10" s="26">
        <v>51.73</v>
      </c>
      <c r="N10" s="27">
        <f t="shared" si="2"/>
        <v>17.992460854436494</v>
      </c>
      <c r="O10" s="29">
        <v>8</v>
      </c>
      <c r="P10" s="29">
        <f t="shared" si="3"/>
        <v>24.242424242424242</v>
      </c>
      <c r="Q10" s="27">
        <f t="shared" si="4"/>
        <v>76.066198717801115</v>
      </c>
      <c r="R10" s="30">
        <f t="shared" si="5"/>
        <v>0.76066198717801115</v>
      </c>
      <c r="S10" s="30" t="s">
        <v>25</v>
      </c>
    </row>
    <row r="11" spans="1:19" s="34" customFormat="1" x14ac:dyDescent="0.25">
      <c r="A11" s="23">
        <v>8</v>
      </c>
      <c r="B11" s="23" t="s">
        <v>31</v>
      </c>
      <c r="C11" s="23">
        <v>247</v>
      </c>
      <c r="D11" s="24" t="s">
        <v>21</v>
      </c>
      <c r="E11" s="23" t="s">
        <v>22</v>
      </c>
      <c r="F11" s="23">
        <v>11</v>
      </c>
      <c r="G11" s="25">
        <v>38632</v>
      </c>
      <c r="H11" s="23">
        <v>67</v>
      </c>
      <c r="I11" s="26">
        <v>24</v>
      </c>
      <c r="J11" s="27">
        <f t="shared" si="0"/>
        <v>9.6</v>
      </c>
      <c r="K11" s="28">
        <v>202.9</v>
      </c>
      <c r="L11" s="27">
        <f t="shared" si="1"/>
        <v>21.18038442582553</v>
      </c>
      <c r="M11" s="26">
        <v>53.78</v>
      </c>
      <c r="N11" s="27">
        <f t="shared" si="2"/>
        <v>17.306619561175154</v>
      </c>
      <c r="O11" s="29">
        <v>9</v>
      </c>
      <c r="P11" s="29">
        <f t="shared" si="3"/>
        <v>27.272727272727273</v>
      </c>
      <c r="Q11" s="27">
        <f t="shared" si="4"/>
        <v>75.359731259727965</v>
      </c>
      <c r="R11" s="30">
        <f t="shared" si="5"/>
        <v>0.75359731259727969</v>
      </c>
      <c r="S11" s="30" t="s">
        <v>25</v>
      </c>
    </row>
    <row r="12" spans="1:19" s="34" customFormat="1" x14ac:dyDescent="0.25">
      <c r="A12" s="23">
        <v>9</v>
      </c>
      <c r="B12" s="23" t="s">
        <v>32</v>
      </c>
      <c r="C12" s="23">
        <v>242</v>
      </c>
      <c r="D12" s="24" t="s">
        <v>21</v>
      </c>
      <c r="E12" s="23" t="s">
        <v>22</v>
      </c>
      <c r="F12" s="23">
        <v>11</v>
      </c>
      <c r="G12" s="25">
        <v>38875</v>
      </c>
      <c r="H12" s="23">
        <v>67</v>
      </c>
      <c r="I12" s="26">
        <v>21</v>
      </c>
      <c r="J12" s="27">
        <f t="shared" si="0"/>
        <v>8.4</v>
      </c>
      <c r="K12" s="28">
        <v>197</v>
      </c>
      <c r="L12" s="27">
        <f t="shared" si="1"/>
        <v>21.814720812182742</v>
      </c>
      <c r="M12" s="26">
        <v>42.05</v>
      </c>
      <c r="N12" s="27">
        <f t="shared" si="2"/>
        <v>22.134363852556479</v>
      </c>
      <c r="O12" s="29">
        <v>7.3</v>
      </c>
      <c r="P12" s="29">
        <f t="shared" si="3"/>
        <v>22.121212121212121</v>
      </c>
      <c r="Q12" s="27">
        <f t="shared" si="4"/>
        <v>74.470296785951348</v>
      </c>
      <c r="R12" s="30">
        <f t="shared" si="5"/>
        <v>0.74470296785951351</v>
      </c>
      <c r="S12" s="30" t="s">
        <v>25</v>
      </c>
    </row>
    <row r="13" spans="1:19" s="34" customFormat="1" x14ac:dyDescent="0.25">
      <c r="A13" s="23">
        <v>10</v>
      </c>
      <c r="B13" s="23" t="s">
        <v>33</v>
      </c>
      <c r="C13" s="23">
        <v>182</v>
      </c>
      <c r="D13" s="24" t="s">
        <v>21</v>
      </c>
      <c r="E13" s="23" t="s">
        <v>22</v>
      </c>
      <c r="F13" s="23">
        <v>10</v>
      </c>
      <c r="G13" s="31">
        <v>39159</v>
      </c>
      <c r="H13" s="23">
        <v>57</v>
      </c>
      <c r="I13" s="26">
        <v>20</v>
      </c>
      <c r="J13" s="27">
        <f t="shared" si="0"/>
        <v>8</v>
      </c>
      <c r="K13" s="28">
        <v>219.3</v>
      </c>
      <c r="L13" s="27">
        <f t="shared" si="1"/>
        <v>19.59644322845417</v>
      </c>
      <c r="M13" s="26">
        <v>45.82</v>
      </c>
      <c r="N13" s="27">
        <f t="shared" si="2"/>
        <v>20.313182016586641</v>
      </c>
      <c r="O13" s="29">
        <v>8.6999999999999993</v>
      </c>
      <c r="P13" s="29">
        <f t="shared" si="3"/>
        <v>26.363636363636363</v>
      </c>
      <c r="Q13" s="27">
        <f t="shared" si="4"/>
        <v>74.273261608677174</v>
      </c>
      <c r="R13" s="30">
        <f t="shared" si="5"/>
        <v>0.74273261608677177</v>
      </c>
      <c r="S13" s="30" t="s">
        <v>25</v>
      </c>
    </row>
    <row r="14" spans="1:19" s="34" customFormat="1" x14ac:dyDescent="0.25">
      <c r="A14" s="23">
        <v>11</v>
      </c>
      <c r="B14" s="23" t="s">
        <v>34</v>
      </c>
      <c r="C14" s="23">
        <v>260</v>
      </c>
      <c r="D14" s="24" t="s">
        <v>21</v>
      </c>
      <c r="E14" s="23" t="s">
        <v>22</v>
      </c>
      <c r="F14" s="23">
        <v>10</v>
      </c>
      <c r="G14" s="32">
        <v>39247</v>
      </c>
      <c r="H14" s="33">
        <v>70</v>
      </c>
      <c r="I14" s="26">
        <v>27</v>
      </c>
      <c r="J14" s="27">
        <f t="shared" si="0"/>
        <v>10.8</v>
      </c>
      <c r="K14" s="28">
        <v>192</v>
      </c>
      <c r="L14" s="27">
        <f t="shared" si="1"/>
        <v>22.3828125</v>
      </c>
      <c r="M14" s="26">
        <v>51.24</v>
      </c>
      <c r="N14" s="27">
        <f t="shared" si="2"/>
        <v>18.164519906323182</v>
      </c>
      <c r="O14" s="29">
        <v>7</v>
      </c>
      <c r="P14" s="29">
        <f t="shared" si="3"/>
        <v>21.212121212121211</v>
      </c>
      <c r="Q14" s="27">
        <f t="shared" si="4"/>
        <v>72.559453618444394</v>
      </c>
      <c r="R14" s="30">
        <f t="shared" si="5"/>
        <v>0.72559453618444392</v>
      </c>
      <c r="S14" s="30" t="s">
        <v>25</v>
      </c>
    </row>
    <row r="15" spans="1:19" s="34" customFormat="1" x14ac:dyDescent="0.25">
      <c r="A15" s="23">
        <v>12</v>
      </c>
      <c r="B15" s="23" t="s">
        <v>35</v>
      </c>
      <c r="C15" s="23">
        <v>211</v>
      </c>
      <c r="D15" s="24" t="s">
        <v>21</v>
      </c>
      <c r="E15" s="23" t="s">
        <v>22</v>
      </c>
      <c r="F15" s="23">
        <v>11</v>
      </c>
      <c r="G15" s="31">
        <v>39129</v>
      </c>
      <c r="H15" s="23">
        <v>93</v>
      </c>
      <c r="I15" s="26">
        <v>18</v>
      </c>
      <c r="J15" s="27">
        <f t="shared" si="0"/>
        <v>7.2</v>
      </c>
      <c r="K15" s="28">
        <v>230.4</v>
      </c>
      <c r="L15" s="27">
        <f t="shared" si="1"/>
        <v>18.65234375</v>
      </c>
      <c r="M15" s="26">
        <v>52.03</v>
      </c>
      <c r="N15" s="27">
        <f t="shared" si="2"/>
        <v>17.888718047280413</v>
      </c>
      <c r="O15" s="29">
        <v>9.4</v>
      </c>
      <c r="P15" s="29">
        <f t="shared" si="3"/>
        <v>28.484848484848484</v>
      </c>
      <c r="Q15" s="27">
        <f t="shared" si="4"/>
        <v>72.225910282128893</v>
      </c>
      <c r="R15" s="30">
        <f t="shared" si="5"/>
        <v>0.72225910282128891</v>
      </c>
      <c r="S15" s="30" t="s">
        <v>25</v>
      </c>
    </row>
    <row r="16" spans="1:19" s="34" customFormat="1" x14ac:dyDescent="0.25">
      <c r="A16" s="23">
        <v>13</v>
      </c>
      <c r="B16" s="23" t="s">
        <v>36</v>
      </c>
      <c r="C16" s="23">
        <v>130</v>
      </c>
      <c r="D16" s="24" t="s">
        <v>21</v>
      </c>
      <c r="E16" s="23" t="s">
        <v>22</v>
      </c>
      <c r="F16" s="23">
        <v>9</v>
      </c>
      <c r="G16" s="31">
        <v>39667</v>
      </c>
      <c r="H16" s="23">
        <v>57</v>
      </c>
      <c r="I16" s="26">
        <v>24.5</v>
      </c>
      <c r="J16" s="27">
        <f t="shared" si="0"/>
        <v>9.8000000000000007</v>
      </c>
      <c r="K16" s="28">
        <v>197.5</v>
      </c>
      <c r="L16" s="27">
        <f t="shared" si="1"/>
        <v>21.759493670886076</v>
      </c>
      <c r="M16" s="26">
        <v>46.54</v>
      </c>
      <c r="N16" s="27">
        <f t="shared" si="2"/>
        <v>19.998925655350234</v>
      </c>
      <c r="O16" s="29">
        <v>6.7</v>
      </c>
      <c r="P16" s="29">
        <f t="shared" si="3"/>
        <v>20.303030303030301</v>
      </c>
      <c r="Q16" s="27">
        <f t="shared" si="4"/>
        <v>71.861449629266616</v>
      </c>
      <c r="R16" s="30">
        <f t="shared" si="5"/>
        <v>0.71861449629266616</v>
      </c>
      <c r="S16" s="30" t="s">
        <v>25</v>
      </c>
    </row>
    <row r="17" spans="1:19" s="34" customFormat="1" x14ac:dyDescent="0.25">
      <c r="A17" s="23">
        <v>14</v>
      </c>
      <c r="B17" s="23" t="s">
        <v>37</v>
      </c>
      <c r="C17" s="23">
        <v>230</v>
      </c>
      <c r="D17" s="24" t="s">
        <v>21</v>
      </c>
      <c r="E17" s="23" t="s">
        <v>22</v>
      </c>
      <c r="F17" s="23">
        <v>11</v>
      </c>
      <c r="G17" s="31">
        <v>38956</v>
      </c>
      <c r="H17" s="23">
        <v>59</v>
      </c>
      <c r="I17" s="26">
        <v>17.5</v>
      </c>
      <c r="J17" s="27">
        <f t="shared" si="0"/>
        <v>7</v>
      </c>
      <c r="K17" s="28">
        <v>227.8</v>
      </c>
      <c r="L17" s="27">
        <f t="shared" si="1"/>
        <v>18.865232660228269</v>
      </c>
      <c r="M17" s="26">
        <v>58.74</v>
      </c>
      <c r="N17" s="27">
        <f t="shared" si="2"/>
        <v>15.845250255362613</v>
      </c>
      <c r="O17" s="29">
        <v>9.9</v>
      </c>
      <c r="P17" s="29">
        <f t="shared" si="3"/>
        <v>30</v>
      </c>
      <c r="Q17" s="27">
        <f t="shared" si="4"/>
        <v>71.710482915590887</v>
      </c>
      <c r="R17" s="30">
        <f t="shared" si="5"/>
        <v>0.7171048291559089</v>
      </c>
      <c r="S17" s="30" t="s">
        <v>25</v>
      </c>
    </row>
    <row r="18" spans="1:19" s="34" customFormat="1" x14ac:dyDescent="0.25">
      <c r="A18" s="23">
        <v>15</v>
      </c>
      <c r="B18" s="23" t="s">
        <v>38</v>
      </c>
      <c r="C18" s="23">
        <v>196</v>
      </c>
      <c r="D18" s="24" t="s">
        <v>21</v>
      </c>
      <c r="E18" s="23" t="s">
        <v>22</v>
      </c>
      <c r="F18" s="23">
        <v>11</v>
      </c>
      <c r="G18" s="31">
        <v>38694</v>
      </c>
      <c r="H18" s="23">
        <v>93</v>
      </c>
      <c r="I18" s="26">
        <v>18</v>
      </c>
      <c r="J18" s="27">
        <f t="shared" si="0"/>
        <v>7.2</v>
      </c>
      <c r="K18" s="28">
        <v>202.4</v>
      </c>
      <c r="L18" s="27">
        <f t="shared" si="1"/>
        <v>21.232707509881422</v>
      </c>
      <c r="M18" s="26">
        <v>50.56</v>
      </c>
      <c r="N18" s="27">
        <f t="shared" si="2"/>
        <v>18.408821202531641</v>
      </c>
      <c r="O18" s="29">
        <v>8.1999999999999993</v>
      </c>
      <c r="P18" s="29">
        <f t="shared" si="3"/>
        <v>24.848484848484844</v>
      </c>
      <c r="Q18" s="27">
        <f t="shared" si="4"/>
        <v>71.69001356089791</v>
      </c>
      <c r="R18" s="30">
        <f t="shared" si="5"/>
        <v>0.71690013560897914</v>
      </c>
      <c r="S18" s="30" t="s">
        <v>25</v>
      </c>
    </row>
    <row r="19" spans="1:19" s="34" customFormat="1" x14ac:dyDescent="0.25">
      <c r="A19" s="23">
        <v>16</v>
      </c>
      <c r="B19" s="23" t="s">
        <v>39</v>
      </c>
      <c r="C19" s="23">
        <v>264</v>
      </c>
      <c r="D19" s="24" t="s">
        <v>21</v>
      </c>
      <c r="E19" s="23" t="s">
        <v>22</v>
      </c>
      <c r="F19" s="23">
        <v>10</v>
      </c>
      <c r="G19" s="31">
        <v>39350</v>
      </c>
      <c r="H19" s="23">
        <v>93</v>
      </c>
      <c r="I19" s="26">
        <v>22.5</v>
      </c>
      <c r="J19" s="27">
        <f t="shared" si="0"/>
        <v>9</v>
      </c>
      <c r="K19" s="28">
        <v>216.9</v>
      </c>
      <c r="L19" s="27">
        <f t="shared" si="1"/>
        <v>19.813278008298756</v>
      </c>
      <c r="M19" s="26">
        <v>61.23</v>
      </c>
      <c r="N19" s="27">
        <f t="shared" si="2"/>
        <v>15.200881920627143</v>
      </c>
      <c r="O19" s="29">
        <v>9</v>
      </c>
      <c r="P19" s="29">
        <f t="shared" si="3"/>
        <v>27.272727272727273</v>
      </c>
      <c r="Q19" s="27">
        <f t="shared" si="4"/>
        <v>71.286887201653172</v>
      </c>
      <c r="R19" s="30">
        <f t="shared" si="5"/>
        <v>0.71286887201653171</v>
      </c>
      <c r="S19" s="30"/>
    </row>
    <row r="20" spans="1:19" s="34" customFormat="1" x14ac:dyDescent="0.25">
      <c r="A20" s="23">
        <v>17</v>
      </c>
      <c r="B20" s="23" t="s">
        <v>40</v>
      </c>
      <c r="C20" s="23">
        <v>38</v>
      </c>
      <c r="D20" s="24" t="s">
        <v>21</v>
      </c>
      <c r="E20" s="23" t="s">
        <v>22</v>
      </c>
      <c r="F20" s="23">
        <v>11</v>
      </c>
      <c r="G20" s="31">
        <v>38929</v>
      </c>
      <c r="H20" s="23">
        <v>57</v>
      </c>
      <c r="I20" s="26">
        <v>26.5</v>
      </c>
      <c r="J20" s="27">
        <f t="shared" si="0"/>
        <v>10.6</v>
      </c>
      <c r="K20" s="28">
        <v>226.3</v>
      </c>
      <c r="L20" s="27">
        <f t="shared" si="1"/>
        <v>18.990278391515687</v>
      </c>
      <c r="M20" s="26">
        <v>55.37</v>
      </c>
      <c r="N20" s="27">
        <f t="shared" si="2"/>
        <v>16.809644211666967</v>
      </c>
      <c r="O20" s="29">
        <v>8.1</v>
      </c>
      <c r="P20" s="29">
        <f t="shared" si="3"/>
        <v>24.545454545454543</v>
      </c>
      <c r="Q20" s="27">
        <f t="shared" si="4"/>
        <v>70.945377148637206</v>
      </c>
      <c r="R20" s="30">
        <f t="shared" si="5"/>
        <v>0.70945377148637201</v>
      </c>
      <c r="S20" s="30"/>
    </row>
    <row r="21" spans="1:19" s="34" customFormat="1" x14ac:dyDescent="0.25">
      <c r="A21" s="23">
        <v>18</v>
      </c>
      <c r="B21" s="23" t="s">
        <v>41</v>
      </c>
      <c r="C21" s="23">
        <v>202</v>
      </c>
      <c r="D21" s="24" t="s">
        <v>21</v>
      </c>
      <c r="E21" s="23" t="s">
        <v>22</v>
      </c>
      <c r="F21" s="23">
        <v>11</v>
      </c>
      <c r="G21" s="31">
        <v>38820</v>
      </c>
      <c r="H21" s="23">
        <v>86</v>
      </c>
      <c r="I21" s="26">
        <v>27.5</v>
      </c>
      <c r="J21" s="27">
        <f t="shared" si="0"/>
        <v>11</v>
      </c>
      <c r="K21" s="28">
        <v>233</v>
      </c>
      <c r="L21" s="27">
        <f t="shared" si="1"/>
        <v>18.444206008583691</v>
      </c>
      <c r="M21" s="26">
        <v>51</v>
      </c>
      <c r="N21" s="27">
        <f t="shared" si="2"/>
        <v>18.249999999999996</v>
      </c>
      <c r="O21" s="29">
        <v>7.6</v>
      </c>
      <c r="P21" s="29">
        <f t="shared" si="3"/>
        <v>23.030303030303031</v>
      </c>
      <c r="Q21" s="27">
        <f t="shared" si="4"/>
        <v>70.724509038886723</v>
      </c>
      <c r="R21" s="30">
        <f t="shared" si="5"/>
        <v>0.70724509038886718</v>
      </c>
      <c r="S21" s="30"/>
    </row>
    <row r="22" spans="1:19" s="34" customFormat="1" x14ac:dyDescent="0.25">
      <c r="A22" s="23">
        <v>19</v>
      </c>
      <c r="B22" s="23" t="s">
        <v>42</v>
      </c>
      <c r="C22" s="23">
        <v>201</v>
      </c>
      <c r="D22" s="24" t="s">
        <v>21</v>
      </c>
      <c r="E22" s="23" t="s">
        <v>22</v>
      </c>
      <c r="F22" s="23">
        <v>11</v>
      </c>
      <c r="G22" s="25">
        <v>38829</v>
      </c>
      <c r="H22" s="23">
        <v>67</v>
      </c>
      <c r="I22" s="26">
        <v>18.5</v>
      </c>
      <c r="J22" s="27">
        <f t="shared" si="0"/>
        <v>7.4</v>
      </c>
      <c r="K22" s="28">
        <v>208.9</v>
      </c>
      <c r="L22" s="27">
        <f t="shared" si="1"/>
        <v>20.572044040210628</v>
      </c>
      <c r="M22" s="26">
        <v>54.14</v>
      </c>
      <c r="N22" s="27">
        <f t="shared" si="2"/>
        <v>17.191540450683412</v>
      </c>
      <c r="O22" s="29">
        <v>8.3000000000000007</v>
      </c>
      <c r="P22" s="29">
        <f t="shared" si="3"/>
        <v>25.151515151515152</v>
      </c>
      <c r="Q22" s="27">
        <f t="shared" si="4"/>
        <v>70.315099642409194</v>
      </c>
      <c r="R22" s="30">
        <f t="shared" si="5"/>
        <v>0.70315099642409196</v>
      </c>
      <c r="S22" s="30"/>
    </row>
    <row r="23" spans="1:19" s="34" customFormat="1" x14ac:dyDescent="0.25">
      <c r="A23" s="23">
        <v>20</v>
      </c>
      <c r="B23" s="23" t="s">
        <v>43</v>
      </c>
      <c r="C23" s="23">
        <v>274</v>
      </c>
      <c r="D23" s="24" t="s">
        <v>21</v>
      </c>
      <c r="E23" s="23" t="s">
        <v>22</v>
      </c>
      <c r="F23" s="23">
        <v>10</v>
      </c>
      <c r="G23" s="31">
        <v>39198</v>
      </c>
      <c r="H23" s="23">
        <v>77</v>
      </c>
      <c r="I23" s="26">
        <v>21.5</v>
      </c>
      <c r="J23" s="27">
        <f t="shared" si="0"/>
        <v>8.6</v>
      </c>
      <c r="K23" s="28">
        <v>221.8</v>
      </c>
      <c r="L23" s="27">
        <f t="shared" si="1"/>
        <v>19.37556357078449</v>
      </c>
      <c r="M23" s="26">
        <v>60.44</v>
      </c>
      <c r="N23" s="27">
        <f t="shared" si="2"/>
        <v>15.39956982131039</v>
      </c>
      <c r="O23" s="29">
        <v>8.6999999999999993</v>
      </c>
      <c r="P23" s="29">
        <f t="shared" si="3"/>
        <v>26.363636363636363</v>
      </c>
      <c r="Q23" s="27">
        <f t="shared" si="4"/>
        <v>69.738769755731241</v>
      </c>
      <c r="R23" s="30">
        <f t="shared" si="5"/>
        <v>0.69738769755731245</v>
      </c>
      <c r="S23" s="30"/>
    </row>
    <row r="24" spans="1:19" s="34" customFormat="1" x14ac:dyDescent="0.25">
      <c r="A24" s="23">
        <v>21</v>
      </c>
      <c r="B24" s="23" t="s">
        <v>44</v>
      </c>
      <c r="C24" s="23">
        <v>47</v>
      </c>
      <c r="D24" s="24" t="s">
        <v>21</v>
      </c>
      <c r="E24" s="23" t="s">
        <v>22</v>
      </c>
      <c r="F24" s="23">
        <v>9</v>
      </c>
      <c r="G24" s="31">
        <v>39384</v>
      </c>
      <c r="H24" s="23">
        <v>57</v>
      </c>
      <c r="I24" s="26">
        <v>20</v>
      </c>
      <c r="J24" s="27">
        <f t="shared" si="0"/>
        <v>8</v>
      </c>
      <c r="K24" s="28">
        <v>218.5</v>
      </c>
      <c r="L24" s="27">
        <f t="shared" si="1"/>
        <v>19.668192219679632</v>
      </c>
      <c r="M24" s="26">
        <v>44.77</v>
      </c>
      <c r="N24" s="27">
        <f t="shared" si="2"/>
        <v>20.789591244136695</v>
      </c>
      <c r="O24" s="29">
        <v>7</v>
      </c>
      <c r="P24" s="29">
        <f t="shared" si="3"/>
        <v>21.212121212121211</v>
      </c>
      <c r="Q24" s="27">
        <f t="shared" si="4"/>
        <v>69.669904675937545</v>
      </c>
      <c r="R24" s="30">
        <f t="shared" si="5"/>
        <v>0.69669904675937544</v>
      </c>
      <c r="S24" s="30"/>
    </row>
    <row r="25" spans="1:19" s="34" customFormat="1" x14ac:dyDescent="0.25">
      <c r="A25" s="23">
        <v>22</v>
      </c>
      <c r="B25" s="23" t="s">
        <v>45</v>
      </c>
      <c r="C25" s="23">
        <v>239</v>
      </c>
      <c r="D25" s="24" t="s">
        <v>21</v>
      </c>
      <c r="E25" s="23" t="s">
        <v>22</v>
      </c>
      <c r="F25" s="23">
        <v>11</v>
      </c>
      <c r="G25" s="31">
        <v>38902</v>
      </c>
      <c r="H25" s="23">
        <v>86</v>
      </c>
      <c r="I25" s="26">
        <v>17.5</v>
      </c>
      <c r="J25" s="27">
        <f t="shared" si="0"/>
        <v>7</v>
      </c>
      <c r="K25" s="28">
        <v>195.2</v>
      </c>
      <c r="L25" s="27">
        <f t="shared" si="1"/>
        <v>22.015881147540984</v>
      </c>
      <c r="M25" s="26">
        <v>74.87</v>
      </c>
      <c r="N25" s="27">
        <f t="shared" si="2"/>
        <v>12.431548016562038</v>
      </c>
      <c r="O25" s="29">
        <v>9.3000000000000007</v>
      </c>
      <c r="P25" s="29">
        <f t="shared" si="3"/>
        <v>28.18181818181818</v>
      </c>
      <c r="Q25" s="27">
        <f t="shared" si="4"/>
        <v>69.6292473459212</v>
      </c>
      <c r="R25" s="30">
        <f t="shared" si="5"/>
        <v>0.69629247345921197</v>
      </c>
      <c r="S25" s="30"/>
    </row>
    <row r="26" spans="1:19" s="34" customFormat="1" x14ac:dyDescent="0.25">
      <c r="A26" s="23">
        <v>23</v>
      </c>
      <c r="B26" s="23" t="s">
        <v>46</v>
      </c>
      <c r="C26" s="23">
        <v>85</v>
      </c>
      <c r="D26" s="24" t="s">
        <v>21</v>
      </c>
      <c r="E26" s="23" t="s">
        <v>22</v>
      </c>
      <c r="F26" s="23">
        <v>9</v>
      </c>
      <c r="G26" s="31">
        <v>39704</v>
      </c>
      <c r="H26" s="23">
        <v>57</v>
      </c>
      <c r="I26" s="26">
        <v>27.5</v>
      </c>
      <c r="J26" s="27">
        <f t="shared" si="0"/>
        <v>11</v>
      </c>
      <c r="K26" s="28">
        <v>226.5</v>
      </c>
      <c r="L26" s="27">
        <f t="shared" si="1"/>
        <v>18.973509933774835</v>
      </c>
      <c r="M26" s="26">
        <v>56.35</v>
      </c>
      <c r="N26" s="27">
        <f t="shared" si="2"/>
        <v>16.517302573203192</v>
      </c>
      <c r="O26" s="29">
        <v>7.5</v>
      </c>
      <c r="P26" s="29">
        <f t="shared" si="3"/>
        <v>22.727272727272727</v>
      </c>
      <c r="Q26" s="27">
        <f t="shared" si="4"/>
        <v>69.218085234250765</v>
      </c>
      <c r="R26" s="30">
        <f t="shared" si="5"/>
        <v>0.6921808523425077</v>
      </c>
      <c r="S26" s="30"/>
    </row>
    <row r="27" spans="1:19" s="34" customFormat="1" x14ac:dyDescent="0.25">
      <c r="A27" s="23">
        <v>24</v>
      </c>
      <c r="B27" s="23" t="s">
        <v>47</v>
      </c>
      <c r="C27" s="23">
        <v>188</v>
      </c>
      <c r="D27" s="24" t="s">
        <v>21</v>
      </c>
      <c r="E27" s="23" t="s">
        <v>22</v>
      </c>
      <c r="F27" s="23">
        <v>9</v>
      </c>
      <c r="G27" s="31">
        <v>39770</v>
      </c>
      <c r="H27" s="23">
        <v>38</v>
      </c>
      <c r="I27" s="26">
        <v>18.5</v>
      </c>
      <c r="J27" s="27">
        <f t="shared" si="0"/>
        <v>7.4</v>
      </c>
      <c r="K27" s="28">
        <v>234.2</v>
      </c>
      <c r="L27" s="27">
        <f t="shared" si="1"/>
        <v>18.349701110162254</v>
      </c>
      <c r="M27" s="26">
        <v>47.24</v>
      </c>
      <c r="N27" s="27">
        <f t="shared" si="2"/>
        <v>19.702582557154951</v>
      </c>
      <c r="O27" s="29">
        <v>7.5</v>
      </c>
      <c r="P27" s="29">
        <f t="shared" si="3"/>
        <v>22.727272727272727</v>
      </c>
      <c r="Q27" s="27">
        <f t="shared" si="4"/>
        <v>68.179556394589923</v>
      </c>
      <c r="R27" s="30">
        <f t="shared" si="5"/>
        <v>0.68179556394589924</v>
      </c>
      <c r="S27" s="30"/>
    </row>
    <row r="28" spans="1:19" s="34" customFormat="1" x14ac:dyDescent="0.25">
      <c r="A28" s="23">
        <v>25</v>
      </c>
      <c r="B28" s="23" t="s">
        <v>48</v>
      </c>
      <c r="C28" s="23">
        <v>216</v>
      </c>
      <c r="D28" s="24" t="s">
        <v>21</v>
      </c>
      <c r="E28" s="23" t="s">
        <v>22</v>
      </c>
      <c r="F28" s="23">
        <v>11</v>
      </c>
      <c r="G28" s="31">
        <v>38682</v>
      </c>
      <c r="H28" s="23">
        <v>93</v>
      </c>
      <c r="I28" s="26">
        <v>8.5</v>
      </c>
      <c r="J28" s="27">
        <f t="shared" si="0"/>
        <v>3.4</v>
      </c>
      <c r="K28" s="28">
        <v>237.7</v>
      </c>
      <c r="L28" s="27">
        <f t="shared" si="1"/>
        <v>18.079511989903239</v>
      </c>
      <c r="M28" s="26">
        <v>48.73</v>
      </c>
      <c r="N28" s="27">
        <f t="shared" si="2"/>
        <v>19.100143648676379</v>
      </c>
      <c r="O28" s="29">
        <v>9.1</v>
      </c>
      <c r="P28" s="29">
        <f t="shared" si="3"/>
        <v>27.575757575757574</v>
      </c>
      <c r="Q28" s="27">
        <f t="shared" si="4"/>
        <v>68.155413214337187</v>
      </c>
      <c r="R28" s="30">
        <f t="shared" si="5"/>
        <v>0.6815541321433719</v>
      </c>
      <c r="S28" s="30"/>
    </row>
    <row r="29" spans="1:19" s="34" customFormat="1" x14ac:dyDescent="0.25">
      <c r="A29" s="23">
        <v>26</v>
      </c>
      <c r="B29" s="23" t="s">
        <v>49</v>
      </c>
      <c r="C29" s="23">
        <v>246</v>
      </c>
      <c r="D29" s="24" t="s">
        <v>21</v>
      </c>
      <c r="E29" s="23" t="s">
        <v>22</v>
      </c>
      <c r="F29" s="23">
        <v>9</v>
      </c>
      <c r="G29" s="25">
        <v>39645</v>
      </c>
      <c r="H29" s="23">
        <v>67</v>
      </c>
      <c r="I29" s="26">
        <v>18</v>
      </c>
      <c r="J29" s="27">
        <f t="shared" si="0"/>
        <v>7.2</v>
      </c>
      <c r="K29" s="28">
        <v>238.3</v>
      </c>
      <c r="L29" s="27">
        <f t="shared" si="1"/>
        <v>18.033990767939571</v>
      </c>
      <c r="M29" s="26">
        <v>55.58</v>
      </c>
      <c r="N29" s="27">
        <f t="shared" si="2"/>
        <v>16.746131702051095</v>
      </c>
      <c r="O29" s="29">
        <v>8.5</v>
      </c>
      <c r="P29" s="29">
        <f t="shared" si="3"/>
        <v>25.757575757575758</v>
      </c>
      <c r="Q29" s="27">
        <f t="shared" si="4"/>
        <v>67.737698227566426</v>
      </c>
      <c r="R29" s="30">
        <f t="shared" si="5"/>
        <v>0.67737698227566423</v>
      </c>
      <c r="S29" s="30"/>
    </row>
    <row r="30" spans="1:19" s="34" customFormat="1" x14ac:dyDescent="0.25">
      <c r="A30" s="23">
        <v>27</v>
      </c>
      <c r="B30" s="23" t="s">
        <v>50</v>
      </c>
      <c r="C30" s="23">
        <v>241</v>
      </c>
      <c r="D30" s="24" t="s">
        <v>21</v>
      </c>
      <c r="E30" s="23" t="s">
        <v>22</v>
      </c>
      <c r="F30" s="23">
        <v>10</v>
      </c>
      <c r="G30" s="25">
        <v>39290</v>
      </c>
      <c r="H30" s="23">
        <v>67</v>
      </c>
      <c r="I30" s="26">
        <v>21</v>
      </c>
      <c r="J30" s="27">
        <f t="shared" si="0"/>
        <v>8.4</v>
      </c>
      <c r="K30" s="28">
        <v>185.8</v>
      </c>
      <c r="L30" s="27">
        <f t="shared" si="1"/>
        <v>23.129709364908503</v>
      </c>
      <c r="M30" s="26">
        <v>63.56</v>
      </c>
      <c r="N30" s="27">
        <f t="shared" si="2"/>
        <v>14.643643801132786</v>
      </c>
      <c r="O30" s="29">
        <v>7</v>
      </c>
      <c r="P30" s="29">
        <f t="shared" si="3"/>
        <v>21.212121212121211</v>
      </c>
      <c r="Q30" s="27">
        <f t="shared" si="4"/>
        <v>67.385474378162513</v>
      </c>
      <c r="R30" s="30">
        <f t="shared" si="5"/>
        <v>0.67385474378162513</v>
      </c>
      <c r="S30" s="30"/>
    </row>
    <row r="31" spans="1:19" s="34" customFormat="1" x14ac:dyDescent="0.25">
      <c r="A31" s="23">
        <v>28</v>
      </c>
      <c r="B31" s="23" t="s">
        <v>51</v>
      </c>
      <c r="C31" s="23">
        <v>190</v>
      </c>
      <c r="D31" s="24" t="s">
        <v>52</v>
      </c>
      <c r="E31" s="23" t="s">
        <v>22</v>
      </c>
      <c r="F31" s="23">
        <v>11</v>
      </c>
      <c r="G31" s="31">
        <v>38896</v>
      </c>
      <c r="H31" s="23">
        <v>26</v>
      </c>
      <c r="I31" s="26">
        <v>24.5</v>
      </c>
      <c r="J31" s="27">
        <f t="shared" si="0"/>
        <v>9.8000000000000007</v>
      </c>
      <c r="K31" s="28">
        <v>236.7</v>
      </c>
      <c r="L31" s="27">
        <f t="shared" si="1"/>
        <v>18.155893536121674</v>
      </c>
      <c r="M31" s="26">
        <v>43.89</v>
      </c>
      <c r="N31" s="27">
        <f t="shared" si="2"/>
        <v>21.206425153793571</v>
      </c>
      <c r="O31" s="29">
        <v>6</v>
      </c>
      <c r="P31" s="29">
        <f t="shared" si="3"/>
        <v>18.18181818181818</v>
      </c>
      <c r="Q31" s="27">
        <f t="shared" si="4"/>
        <v>67.344136871733426</v>
      </c>
      <c r="R31" s="30">
        <f t="shared" si="5"/>
        <v>0.67344136871733429</v>
      </c>
      <c r="S31" s="30"/>
    </row>
    <row r="32" spans="1:19" s="34" customFormat="1" x14ac:dyDescent="0.25">
      <c r="A32" s="23">
        <v>29</v>
      </c>
      <c r="B32" s="23" t="s">
        <v>53</v>
      </c>
      <c r="C32" s="23">
        <v>215</v>
      </c>
      <c r="D32" s="24" t="s">
        <v>21</v>
      </c>
      <c r="E32" s="23" t="s">
        <v>22</v>
      </c>
      <c r="F32" s="23">
        <v>11</v>
      </c>
      <c r="G32" s="31">
        <v>39105</v>
      </c>
      <c r="H32" s="23">
        <v>93</v>
      </c>
      <c r="I32" s="26">
        <v>20.5</v>
      </c>
      <c r="J32" s="27">
        <f t="shared" si="0"/>
        <v>8.1999999999999993</v>
      </c>
      <c r="K32" s="28">
        <v>257.3</v>
      </c>
      <c r="L32" s="27">
        <f t="shared" si="1"/>
        <v>16.702293043140301</v>
      </c>
      <c r="M32" s="26">
        <v>58.63</v>
      </c>
      <c r="N32" s="27">
        <f t="shared" si="2"/>
        <v>15.874978679856726</v>
      </c>
      <c r="O32" s="29">
        <v>8.6999999999999993</v>
      </c>
      <c r="P32" s="29">
        <f t="shared" si="3"/>
        <v>26.363636363636363</v>
      </c>
      <c r="Q32" s="27">
        <f t="shared" si="4"/>
        <v>67.140908086633388</v>
      </c>
      <c r="R32" s="30">
        <f t="shared" si="5"/>
        <v>0.67140908086633388</v>
      </c>
      <c r="S32" s="30"/>
    </row>
    <row r="33" spans="1:19" s="34" customFormat="1" x14ac:dyDescent="0.25">
      <c r="A33" s="23">
        <v>30</v>
      </c>
      <c r="B33" s="23" t="s">
        <v>54</v>
      </c>
      <c r="C33" s="23">
        <v>243</v>
      </c>
      <c r="D33" s="24" t="s">
        <v>21</v>
      </c>
      <c r="E33" s="23" t="s">
        <v>22</v>
      </c>
      <c r="F33" s="23">
        <v>9</v>
      </c>
      <c r="G33" s="32">
        <v>39610</v>
      </c>
      <c r="H33" s="33">
        <v>70</v>
      </c>
      <c r="I33" s="26">
        <v>17.5</v>
      </c>
      <c r="J33" s="27">
        <f t="shared" si="0"/>
        <v>7</v>
      </c>
      <c r="K33" s="28">
        <v>206.3</v>
      </c>
      <c r="L33" s="27">
        <f t="shared" si="1"/>
        <v>20.831313620940378</v>
      </c>
      <c r="M33" s="26">
        <v>53.39</v>
      </c>
      <c r="N33" s="27">
        <f t="shared" si="2"/>
        <v>17.433039895111442</v>
      </c>
      <c r="O33" s="29">
        <v>7</v>
      </c>
      <c r="P33" s="29">
        <f t="shared" si="3"/>
        <v>21.212121212121211</v>
      </c>
      <c r="Q33" s="27">
        <f t="shared" si="4"/>
        <v>66.476474728173031</v>
      </c>
      <c r="R33" s="30">
        <f t="shared" si="5"/>
        <v>0.66476474728173029</v>
      </c>
      <c r="S33" s="30"/>
    </row>
    <row r="34" spans="1:19" s="34" customFormat="1" x14ac:dyDescent="0.25">
      <c r="A34" s="23">
        <v>31</v>
      </c>
      <c r="B34" s="23" t="s">
        <v>55</v>
      </c>
      <c r="C34" s="23">
        <v>181</v>
      </c>
      <c r="D34" s="24" t="s">
        <v>21</v>
      </c>
      <c r="E34" s="23" t="s">
        <v>22</v>
      </c>
      <c r="F34" s="23">
        <v>9</v>
      </c>
      <c r="G34" s="31">
        <v>39433</v>
      </c>
      <c r="H34" s="33">
        <v>90</v>
      </c>
      <c r="I34" s="26">
        <v>11</v>
      </c>
      <c r="J34" s="27">
        <f t="shared" si="0"/>
        <v>4.4000000000000004</v>
      </c>
      <c r="K34" s="28">
        <v>224.1</v>
      </c>
      <c r="L34" s="27">
        <f t="shared" si="1"/>
        <v>19.176706827309239</v>
      </c>
      <c r="M34" s="26">
        <v>67.400000000000006</v>
      </c>
      <c r="N34" s="27">
        <f t="shared" si="2"/>
        <v>13.809347181008899</v>
      </c>
      <c r="O34" s="29">
        <v>9.5</v>
      </c>
      <c r="P34" s="29">
        <f t="shared" si="3"/>
        <v>28.787878787878785</v>
      </c>
      <c r="Q34" s="27">
        <f t="shared" si="4"/>
        <v>66.173932796196922</v>
      </c>
      <c r="R34" s="30">
        <f t="shared" si="5"/>
        <v>0.66173932796196921</v>
      </c>
      <c r="S34" s="30"/>
    </row>
    <row r="35" spans="1:19" s="34" customFormat="1" x14ac:dyDescent="0.25">
      <c r="A35" s="23">
        <v>32</v>
      </c>
      <c r="B35" s="23" t="s">
        <v>56</v>
      </c>
      <c r="C35" s="23">
        <v>79</v>
      </c>
      <c r="D35" s="24" t="s">
        <v>21</v>
      </c>
      <c r="E35" s="23" t="s">
        <v>22</v>
      </c>
      <c r="F35" s="23">
        <v>9</v>
      </c>
      <c r="G35" s="31">
        <v>39506</v>
      </c>
      <c r="H35" s="23">
        <v>57</v>
      </c>
      <c r="I35" s="26">
        <v>25</v>
      </c>
      <c r="J35" s="27">
        <f t="shared" si="0"/>
        <v>10</v>
      </c>
      <c r="K35" s="28">
        <v>239.5</v>
      </c>
      <c r="L35" s="27">
        <f t="shared" si="1"/>
        <v>17.943632567849686</v>
      </c>
      <c r="M35" s="26">
        <v>50.06</v>
      </c>
      <c r="N35" s="27">
        <f t="shared" si="2"/>
        <v>18.592688773471831</v>
      </c>
      <c r="O35" s="29">
        <v>6.4</v>
      </c>
      <c r="P35" s="29">
        <f t="shared" si="3"/>
        <v>19.393939393939394</v>
      </c>
      <c r="Q35" s="27">
        <f t="shared" si="4"/>
        <v>65.930260735260916</v>
      </c>
      <c r="R35" s="30">
        <f t="shared" si="5"/>
        <v>0.65930260735260915</v>
      </c>
      <c r="S35" s="30"/>
    </row>
    <row r="36" spans="1:19" s="34" customFormat="1" x14ac:dyDescent="0.25">
      <c r="A36" s="23">
        <v>33</v>
      </c>
      <c r="B36" s="23" t="s">
        <v>57</v>
      </c>
      <c r="C36" s="23">
        <v>69</v>
      </c>
      <c r="D36" s="24" t="s">
        <v>21</v>
      </c>
      <c r="E36" s="23" t="s">
        <v>22</v>
      </c>
      <c r="F36" s="23">
        <v>10</v>
      </c>
      <c r="G36" s="31">
        <v>39057</v>
      </c>
      <c r="H36" s="23">
        <v>57</v>
      </c>
      <c r="I36" s="26">
        <v>20</v>
      </c>
      <c r="J36" s="27">
        <f t="shared" si="0"/>
        <v>8</v>
      </c>
      <c r="K36" s="28">
        <v>226.1</v>
      </c>
      <c r="L36" s="27">
        <f t="shared" si="1"/>
        <v>19.007076514816454</v>
      </c>
      <c r="M36" s="26">
        <v>58.51</v>
      </c>
      <c r="N36" s="27">
        <f t="shared" si="2"/>
        <v>15.907537173132797</v>
      </c>
      <c r="O36" s="29">
        <v>7.5</v>
      </c>
      <c r="P36" s="29">
        <f t="shared" si="3"/>
        <v>22.727272727272727</v>
      </c>
      <c r="Q36" s="27">
        <f t="shared" si="4"/>
        <v>65.641886415221975</v>
      </c>
      <c r="R36" s="30">
        <f t="shared" si="5"/>
        <v>0.65641886415221973</v>
      </c>
      <c r="S36" s="30"/>
    </row>
    <row r="37" spans="1:19" s="34" customFormat="1" x14ac:dyDescent="0.25">
      <c r="A37" s="23">
        <v>34</v>
      </c>
      <c r="B37" s="23" t="s">
        <v>58</v>
      </c>
      <c r="C37" s="23">
        <v>49</v>
      </c>
      <c r="D37" s="24" t="s">
        <v>21</v>
      </c>
      <c r="E37" s="23" t="s">
        <v>22</v>
      </c>
      <c r="F37" s="23">
        <v>9</v>
      </c>
      <c r="G37" s="31">
        <v>39749</v>
      </c>
      <c r="H37" s="23">
        <v>57</v>
      </c>
      <c r="I37" s="26">
        <v>20</v>
      </c>
      <c r="J37" s="27">
        <f t="shared" si="0"/>
        <v>8</v>
      </c>
      <c r="K37" s="28">
        <v>207.6</v>
      </c>
      <c r="L37" s="27">
        <f t="shared" si="1"/>
        <v>20.700867052023121</v>
      </c>
      <c r="M37" s="26">
        <v>52.65</v>
      </c>
      <c r="N37" s="27">
        <f t="shared" si="2"/>
        <v>17.678062678062677</v>
      </c>
      <c r="O37" s="29">
        <v>6.2</v>
      </c>
      <c r="P37" s="29">
        <f t="shared" si="3"/>
        <v>18.787878787878789</v>
      </c>
      <c r="Q37" s="27">
        <f t="shared" si="4"/>
        <v>65.166808517964597</v>
      </c>
      <c r="R37" s="30">
        <f t="shared" si="5"/>
        <v>0.65166808517964592</v>
      </c>
      <c r="S37" s="30"/>
    </row>
    <row r="38" spans="1:19" s="34" customFormat="1" x14ac:dyDescent="0.25">
      <c r="A38" s="23">
        <v>35</v>
      </c>
      <c r="B38" s="23" t="s">
        <v>59</v>
      </c>
      <c r="C38" s="23">
        <v>107</v>
      </c>
      <c r="D38" s="24" t="s">
        <v>21</v>
      </c>
      <c r="E38" s="23" t="s">
        <v>22</v>
      </c>
      <c r="F38" s="23">
        <v>9</v>
      </c>
      <c r="G38" s="31">
        <v>39565</v>
      </c>
      <c r="H38" s="23">
        <v>45</v>
      </c>
      <c r="I38" s="26">
        <v>18</v>
      </c>
      <c r="J38" s="27">
        <f t="shared" si="0"/>
        <v>7.2</v>
      </c>
      <c r="K38" s="28">
        <v>209.7</v>
      </c>
      <c r="L38" s="27">
        <f t="shared" si="1"/>
        <v>20.493562231759658</v>
      </c>
      <c r="M38" s="26">
        <v>86.22</v>
      </c>
      <c r="N38" s="27">
        <f t="shared" si="2"/>
        <v>10.795059151009045</v>
      </c>
      <c r="O38" s="29">
        <v>8.4</v>
      </c>
      <c r="P38" s="29">
        <f t="shared" si="3"/>
        <v>25.454545454545453</v>
      </c>
      <c r="Q38" s="27">
        <f t="shared" si="4"/>
        <v>63.943166837314152</v>
      </c>
      <c r="R38" s="30">
        <f t="shared" si="5"/>
        <v>0.63943166837314147</v>
      </c>
      <c r="S38" s="30"/>
    </row>
    <row r="39" spans="1:19" s="34" customFormat="1" x14ac:dyDescent="0.25">
      <c r="A39" s="23">
        <v>36</v>
      </c>
      <c r="B39" s="23" t="s">
        <v>60</v>
      </c>
      <c r="C39" s="23">
        <v>232</v>
      </c>
      <c r="D39" s="24" t="s">
        <v>21</v>
      </c>
      <c r="E39" s="23" t="s">
        <v>22</v>
      </c>
      <c r="F39" s="23">
        <v>11</v>
      </c>
      <c r="G39" s="31">
        <v>38994</v>
      </c>
      <c r="H39" s="23">
        <v>61</v>
      </c>
      <c r="I39" s="26">
        <v>22.5</v>
      </c>
      <c r="J39" s="27">
        <f t="shared" si="0"/>
        <v>9</v>
      </c>
      <c r="K39" s="28">
        <v>261.39999999999998</v>
      </c>
      <c r="L39" s="27">
        <f t="shared" si="1"/>
        <v>16.440321346595258</v>
      </c>
      <c r="M39" s="26">
        <v>79.47</v>
      </c>
      <c r="N39" s="27">
        <f t="shared" si="2"/>
        <v>11.711966779916949</v>
      </c>
      <c r="O39" s="29">
        <v>8.8000000000000007</v>
      </c>
      <c r="P39" s="29">
        <f t="shared" si="3"/>
        <v>26.666666666666664</v>
      </c>
      <c r="Q39" s="27">
        <f t="shared" si="4"/>
        <v>63.818954793178868</v>
      </c>
      <c r="R39" s="30">
        <f t="shared" si="5"/>
        <v>0.63818954793178873</v>
      </c>
      <c r="S39" s="30"/>
    </row>
    <row r="40" spans="1:19" s="34" customFormat="1" x14ac:dyDescent="0.25">
      <c r="A40" s="23">
        <v>37</v>
      </c>
      <c r="B40" s="23" t="s">
        <v>61</v>
      </c>
      <c r="C40" s="23">
        <v>237</v>
      </c>
      <c r="D40" s="24" t="s">
        <v>21</v>
      </c>
      <c r="E40" s="23" t="s">
        <v>22</v>
      </c>
      <c r="F40" s="23">
        <v>9</v>
      </c>
      <c r="G40" s="31">
        <v>39793</v>
      </c>
      <c r="H40" s="23">
        <v>77</v>
      </c>
      <c r="I40" s="26">
        <v>27.5</v>
      </c>
      <c r="J40" s="27">
        <f t="shared" si="0"/>
        <v>11</v>
      </c>
      <c r="K40" s="28">
        <v>229.5</v>
      </c>
      <c r="L40" s="27">
        <f t="shared" si="1"/>
        <v>18.725490196078432</v>
      </c>
      <c r="M40" s="26">
        <v>72.430000000000007</v>
      </c>
      <c r="N40" s="27">
        <f t="shared" si="2"/>
        <v>12.850338257628051</v>
      </c>
      <c r="O40" s="29">
        <v>7</v>
      </c>
      <c r="P40" s="29">
        <f t="shared" si="3"/>
        <v>21.212121212121211</v>
      </c>
      <c r="Q40" s="27">
        <f t="shared" si="4"/>
        <v>63.787949665827696</v>
      </c>
      <c r="R40" s="30">
        <f t="shared" si="5"/>
        <v>0.63787949665827692</v>
      </c>
      <c r="S40" s="30"/>
    </row>
    <row r="41" spans="1:19" s="34" customFormat="1" x14ac:dyDescent="0.25">
      <c r="A41" s="23">
        <v>38</v>
      </c>
      <c r="B41" s="23" t="s">
        <v>62</v>
      </c>
      <c r="C41" s="23">
        <v>48</v>
      </c>
      <c r="D41" s="24" t="s">
        <v>21</v>
      </c>
      <c r="E41" s="23" t="s">
        <v>22</v>
      </c>
      <c r="F41" s="23">
        <v>9</v>
      </c>
      <c r="G41" s="31">
        <v>39599</v>
      </c>
      <c r="H41" s="23">
        <v>57</v>
      </c>
      <c r="I41" s="26">
        <v>18.5</v>
      </c>
      <c r="J41" s="27">
        <f t="shared" si="0"/>
        <v>7.4</v>
      </c>
      <c r="K41" s="28">
        <v>243.3</v>
      </c>
      <c r="L41" s="27">
        <f t="shared" si="1"/>
        <v>17.663378545006164</v>
      </c>
      <c r="M41" s="26">
        <v>68.3</v>
      </c>
      <c r="N41" s="27">
        <f t="shared" si="2"/>
        <v>13.627379209370423</v>
      </c>
      <c r="O41" s="29">
        <v>8.1999999999999993</v>
      </c>
      <c r="P41" s="29">
        <f t="shared" si="3"/>
        <v>24.848484848484844</v>
      </c>
      <c r="Q41" s="27">
        <f t="shared" si="4"/>
        <v>63.539242602861435</v>
      </c>
      <c r="R41" s="30">
        <f t="shared" si="5"/>
        <v>0.63539242602861434</v>
      </c>
      <c r="S41" s="30"/>
    </row>
    <row r="42" spans="1:19" s="34" customFormat="1" x14ac:dyDescent="0.25">
      <c r="A42" s="23">
        <v>39</v>
      </c>
      <c r="B42" s="23" t="s">
        <v>63</v>
      </c>
      <c r="C42" s="23">
        <v>186</v>
      </c>
      <c r="D42" s="24" t="s">
        <v>64</v>
      </c>
      <c r="E42" s="23" t="s">
        <v>22</v>
      </c>
      <c r="F42" s="23">
        <v>9</v>
      </c>
      <c r="G42" s="31">
        <v>39533</v>
      </c>
      <c r="H42" s="23">
        <v>55</v>
      </c>
      <c r="I42" s="26">
        <v>14.5</v>
      </c>
      <c r="J42" s="27">
        <f t="shared" si="0"/>
        <v>5.8</v>
      </c>
      <c r="K42" s="28">
        <v>203.5</v>
      </c>
      <c r="L42" s="27">
        <f t="shared" si="1"/>
        <v>21.117936117936118</v>
      </c>
      <c r="M42" s="26">
        <v>71.98</v>
      </c>
      <c r="N42" s="27">
        <f t="shared" si="2"/>
        <v>12.930675187552096</v>
      </c>
      <c r="O42" s="29">
        <v>7.8</v>
      </c>
      <c r="P42" s="29">
        <f t="shared" si="3"/>
        <v>23.636363636363637</v>
      </c>
      <c r="Q42" s="27">
        <f t="shared" si="4"/>
        <v>63.484974941851846</v>
      </c>
      <c r="R42" s="30">
        <f t="shared" si="5"/>
        <v>0.63484974941851846</v>
      </c>
      <c r="S42" s="30"/>
    </row>
    <row r="43" spans="1:19" s="34" customFormat="1" x14ac:dyDescent="0.25">
      <c r="A43" s="23">
        <v>40</v>
      </c>
      <c r="B43" s="23" t="s">
        <v>65</v>
      </c>
      <c r="C43" s="23">
        <v>127</v>
      </c>
      <c r="D43" s="24" t="s">
        <v>64</v>
      </c>
      <c r="E43" s="23" t="s">
        <v>22</v>
      </c>
      <c r="F43" s="23">
        <v>10</v>
      </c>
      <c r="G43" s="31">
        <v>39094</v>
      </c>
      <c r="H43" s="35" t="s">
        <v>66</v>
      </c>
      <c r="I43" s="26">
        <v>21.5</v>
      </c>
      <c r="J43" s="27">
        <f t="shared" si="0"/>
        <v>8.6</v>
      </c>
      <c r="K43" s="28">
        <v>217.5</v>
      </c>
      <c r="L43" s="27">
        <f t="shared" si="1"/>
        <v>19.758620689655171</v>
      </c>
      <c r="M43" s="26">
        <v>80.62</v>
      </c>
      <c r="N43" s="27">
        <f t="shared" si="2"/>
        <v>11.54490200942694</v>
      </c>
      <c r="O43" s="29">
        <v>7.7</v>
      </c>
      <c r="P43" s="29">
        <f t="shared" si="3"/>
        <v>23.333333333333332</v>
      </c>
      <c r="Q43" s="27">
        <f t="shared" si="4"/>
        <v>63.236856032415446</v>
      </c>
      <c r="R43" s="30">
        <f t="shared" si="5"/>
        <v>0.63236856032415445</v>
      </c>
      <c r="S43" s="30"/>
    </row>
    <row r="44" spans="1:19" s="34" customFormat="1" x14ac:dyDescent="0.25">
      <c r="A44" s="23">
        <v>41</v>
      </c>
      <c r="B44" s="23" t="s">
        <v>67</v>
      </c>
      <c r="C44" s="23">
        <v>146</v>
      </c>
      <c r="D44" s="24" t="s">
        <v>21</v>
      </c>
      <c r="E44" s="23" t="s">
        <v>22</v>
      </c>
      <c r="F44" s="23">
        <v>10</v>
      </c>
      <c r="G44" s="33" t="s">
        <v>68</v>
      </c>
      <c r="H44" s="23">
        <v>47</v>
      </c>
      <c r="I44" s="26">
        <v>25</v>
      </c>
      <c r="J44" s="27">
        <f t="shared" si="0"/>
        <v>10</v>
      </c>
      <c r="K44" s="28">
        <v>219.6</v>
      </c>
      <c r="L44" s="27">
        <f t="shared" si="1"/>
        <v>19.569672131147541</v>
      </c>
      <c r="M44" s="26">
        <v>73.22</v>
      </c>
      <c r="N44" s="27">
        <f t="shared" si="2"/>
        <v>12.71169079486479</v>
      </c>
      <c r="O44" s="29">
        <v>6.9</v>
      </c>
      <c r="P44" s="29">
        <f t="shared" si="3"/>
        <v>20.90909090909091</v>
      </c>
      <c r="Q44" s="27">
        <f t="shared" si="4"/>
        <v>63.190453835103241</v>
      </c>
      <c r="R44" s="30">
        <f t="shared" si="5"/>
        <v>0.63190453835103244</v>
      </c>
      <c r="S44" s="30"/>
    </row>
    <row r="45" spans="1:19" s="34" customFormat="1" x14ac:dyDescent="0.25">
      <c r="A45" s="23">
        <v>42</v>
      </c>
      <c r="B45" s="23" t="s">
        <v>69</v>
      </c>
      <c r="C45" s="23">
        <v>167</v>
      </c>
      <c r="D45" s="24" t="s">
        <v>52</v>
      </c>
      <c r="E45" s="23" t="s">
        <v>22</v>
      </c>
      <c r="F45" s="23">
        <v>10</v>
      </c>
      <c r="G45" s="36">
        <v>39414</v>
      </c>
      <c r="H45" s="37">
        <v>19</v>
      </c>
      <c r="I45" s="26">
        <v>13.5</v>
      </c>
      <c r="J45" s="27">
        <f t="shared" si="0"/>
        <v>5.4</v>
      </c>
      <c r="K45" s="28">
        <v>225.4</v>
      </c>
      <c r="L45" s="27">
        <f t="shared" si="1"/>
        <v>19.066104702750664</v>
      </c>
      <c r="M45" s="26">
        <v>60.73</v>
      </c>
      <c r="N45" s="27">
        <f t="shared" si="2"/>
        <v>15.326033261979251</v>
      </c>
      <c r="O45" s="29">
        <v>7.6</v>
      </c>
      <c r="P45" s="29">
        <f t="shared" si="3"/>
        <v>23.030303030303031</v>
      </c>
      <c r="Q45" s="27">
        <f t="shared" si="4"/>
        <v>62.822440995032949</v>
      </c>
      <c r="R45" s="30">
        <f t="shared" si="5"/>
        <v>0.62822440995032947</v>
      </c>
      <c r="S45" s="30"/>
    </row>
    <row r="46" spans="1:19" s="34" customFormat="1" x14ac:dyDescent="0.25">
      <c r="A46" s="23">
        <v>43</v>
      </c>
      <c r="B46" s="23" t="s">
        <v>70</v>
      </c>
      <c r="C46" s="23">
        <v>174</v>
      </c>
      <c r="D46" s="24" t="s">
        <v>21</v>
      </c>
      <c r="E46" s="23" t="s">
        <v>22</v>
      </c>
      <c r="F46" s="23">
        <v>9</v>
      </c>
      <c r="G46" s="31">
        <v>39744</v>
      </c>
      <c r="H46" s="23">
        <v>41</v>
      </c>
      <c r="I46" s="26">
        <v>16</v>
      </c>
      <c r="J46" s="27">
        <f t="shared" si="0"/>
        <v>6.4</v>
      </c>
      <c r="K46" s="28">
        <v>246.9</v>
      </c>
      <c r="L46" s="27">
        <f t="shared" si="1"/>
        <v>17.405832320777641</v>
      </c>
      <c r="M46" s="26">
        <v>65.87</v>
      </c>
      <c r="N46" s="27">
        <f t="shared" si="2"/>
        <v>14.130104751783813</v>
      </c>
      <c r="O46" s="29">
        <v>8.1999999999999993</v>
      </c>
      <c r="P46" s="29">
        <f t="shared" si="3"/>
        <v>24.848484848484844</v>
      </c>
      <c r="Q46" s="27">
        <f t="shared" si="4"/>
        <v>62.784421921046295</v>
      </c>
      <c r="R46" s="30">
        <f t="shared" si="5"/>
        <v>0.62784421921046296</v>
      </c>
      <c r="S46" s="30"/>
    </row>
    <row r="47" spans="1:19" s="34" customFormat="1" x14ac:dyDescent="0.25">
      <c r="A47" s="23">
        <v>44</v>
      </c>
      <c r="B47" s="23" t="s">
        <v>71</v>
      </c>
      <c r="C47" s="23">
        <v>221</v>
      </c>
      <c r="D47" s="24" t="s">
        <v>21</v>
      </c>
      <c r="E47" s="23" t="s">
        <v>22</v>
      </c>
      <c r="F47" s="23">
        <v>11</v>
      </c>
      <c r="G47" s="31">
        <v>38990</v>
      </c>
      <c r="H47" s="23">
        <v>93</v>
      </c>
      <c r="I47" s="26">
        <v>21.5</v>
      </c>
      <c r="J47" s="27">
        <f t="shared" si="0"/>
        <v>8.6</v>
      </c>
      <c r="K47" s="28">
        <v>235.6</v>
      </c>
      <c r="L47" s="27">
        <f t="shared" si="1"/>
        <v>18.240662139219015</v>
      </c>
      <c r="M47" s="26">
        <v>63.33</v>
      </c>
      <c r="N47" s="27">
        <f t="shared" si="2"/>
        <v>14.69682614874467</v>
      </c>
      <c r="O47" s="29">
        <v>7</v>
      </c>
      <c r="P47" s="29">
        <f t="shared" si="3"/>
        <v>21.212121212121211</v>
      </c>
      <c r="Q47" s="27">
        <f t="shared" si="4"/>
        <v>62.749609500084894</v>
      </c>
      <c r="R47" s="30">
        <f t="shared" si="5"/>
        <v>0.62749609500084891</v>
      </c>
      <c r="S47" s="30"/>
    </row>
    <row r="48" spans="1:19" s="34" customFormat="1" x14ac:dyDescent="0.25">
      <c r="A48" s="23">
        <v>45</v>
      </c>
      <c r="B48" s="23" t="s">
        <v>72</v>
      </c>
      <c r="C48" s="23">
        <v>228</v>
      </c>
      <c r="D48" s="24" t="s">
        <v>21</v>
      </c>
      <c r="E48" s="23" t="s">
        <v>22</v>
      </c>
      <c r="F48" s="23">
        <v>9</v>
      </c>
      <c r="G48" s="31">
        <v>39592</v>
      </c>
      <c r="H48" s="23">
        <v>93</v>
      </c>
      <c r="I48" s="26">
        <v>15.5</v>
      </c>
      <c r="J48" s="27">
        <f t="shared" si="0"/>
        <v>6.2</v>
      </c>
      <c r="K48" s="28">
        <v>245.9</v>
      </c>
      <c r="L48" s="27">
        <f t="shared" si="1"/>
        <v>17.476616510776736</v>
      </c>
      <c r="M48" s="26">
        <v>65.900000000000006</v>
      </c>
      <c r="N48" s="27">
        <f t="shared" si="2"/>
        <v>14.123672230652501</v>
      </c>
      <c r="O48" s="29">
        <v>8.1</v>
      </c>
      <c r="P48" s="29">
        <f t="shared" si="3"/>
        <v>24.545454545454543</v>
      </c>
      <c r="Q48" s="27">
        <f t="shared" si="4"/>
        <v>62.345743286883774</v>
      </c>
      <c r="R48" s="30">
        <f t="shared" si="5"/>
        <v>0.6234574328688377</v>
      </c>
      <c r="S48" s="30"/>
    </row>
    <row r="49" spans="1:19" s="34" customFormat="1" x14ac:dyDescent="0.25">
      <c r="A49" s="23">
        <v>46</v>
      </c>
      <c r="B49" s="23" t="s">
        <v>73</v>
      </c>
      <c r="C49" s="23">
        <v>217</v>
      </c>
      <c r="D49" s="24" t="s">
        <v>21</v>
      </c>
      <c r="E49" s="23" t="s">
        <v>22</v>
      </c>
      <c r="F49" s="23">
        <v>9</v>
      </c>
      <c r="G49" s="31">
        <v>39408</v>
      </c>
      <c r="H49" s="23">
        <v>93</v>
      </c>
      <c r="I49" s="26">
        <v>18</v>
      </c>
      <c r="J49" s="27">
        <f t="shared" si="0"/>
        <v>7.2</v>
      </c>
      <c r="K49" s="28">
        <v>224.6</v>
      </c>
      <c r="L49" s="27">
        <f t="shared" si="1"/>
        <v>19.134016028495104</v>
      </c>
      <c r="M49" s="26">
        <v>65.88</v>
      </c>
      <c r="N49" s="27">
        <f t="shared" si="2"/>
        <v>14.127959927140255</v>
      </c>
      <c r="O49" s="29">
        <v>6.9</v>
      </c>
      <c r="P49" s="29">
        <f t="shared" si="3"/>
        <v>20.90909090909091</v>
      </c>
      <c r="Q49" s="27">
        <f t="shared" si="4"/>
        <v>61.371066864726274</v>
      </c>
      <c r="R49" s="30">
        <f t="shared" si="5"/>
        <v>0.61371066864726276</v>
      </c>
      <c r="S49" s="30"/>
    </row>
    <row r="50" spans="1:19" s="34" customFormat="1" x14ac:dyDescent="0.25">
      <c r="A50" s="23">
        <v>47</v>
      </c>
      <c r="B50" s="23" t="s">
        <v>74</v>
      </c>
      <c r="C50" s="23">
        <v>100</v>
      </c>
      <c r="D50" s="24" t="s">
        <v>52</v>
      </c>
      <c r="E50" s="23" t="s">
        <v>22</v>
      </c>
      <c r="F50" s="23">
        <v>10</v>
      </c>
      <c r="G50" s="36">
        <v>39106</v>
      </c>
      <c r="H50" s="37">
        <v>19</v>
      </c>
      <c r="I50" s="26">
        <v>18</v>
      </c>
      <c r="J50" s="27">
        <f t="shared" si="0"/>
        <v>7.2</v>
      </c>
      <c r="K50" s="28">
        <v>271.5</v>
      </c>
      <c r="L50" s="27">
        <f t="shared" si="1"/>
        <v>15.828729281767956</v>
      </c>
      <c r="M50" s="26">
        <v>54.46</v>
      </c>
      <c r="N50" s="27">
        <f t="shared" si="2"/>
        <v>17.090525156077852</v>
      </c>
      <c r="O50" s="29">
        <v>7</v>
      </c>
      <c r="P50" s="29">
        <f t="shared" si="3"/>
        <v>21.212121212121211</v>
      </c>
      <c r="Q50" s="27">
        <f t="shared" si="4"/>
        <v>61.331375649967022</v>
      </c>
      <c r="R50" s="30">
        <f t="shared" si="5"/>
        <v>0.61331375649967024</v>
      </c>
      <c r="S50" s="30"/>
    </row>
    <row r="51" spans="1:19" s="34" customFormat="1" x14ac:dyDescent="0.25">
      <c r="A51" s="23">
        <v>48</v>
      </c>
      <c r="B51" s="23" t="s">
        <v>75</v>
      </c>
      <c r="C51" s="23">
        <v>204</v>
      </c>
      <c r="D51" s="24" t="s">
        <v>21</v>
      </c>
      <c r="E51" s="23" t="s">
        <v>22</v>
      </c>
      <c r="F51" s="23">
        <v>9</v>
      </c>
      <c r="G51" s="31">
        <v>39594</v>
      </c>
      <c r="H51" s="23">
        <v>93</v>
      </c>
      <c r="I51" s="26">
        <v>21.5</v>
      </c>
      <c r="J51" s="27">
        <f t="shared" si="0"/>
        <v>8.6</v>
      </c>
      <c r="K51" s="28">
        <v>228.2</v>
      </c>
      <c r="L51" s="27">
        <f t="shared" si="1"/>
        <v>18.832164767747592</v>
      </c>
      <c r="M51" s="26">
        <v>72.14</v>
      </c>
      <c r="N51" s="27">
        <f t="shared" si="2"/>
        <v>12.901996118658163</v>
      </c>
      <c r="O51" s="29">
        <v>6.9</v>
      </c>
      <c r="P51" s="29">
        <f t="shared" si="3"/>
        <v>20.90909090909091</v>
      </c>
      <c r="Q51" s="27">
        <f t="shared" si="4"/>
        <v>61.243251795496661</v>
      </c>
      <c r="R51" s="30">
        <f t="shared" si="5"/>
        <v>0.61243251795496656</v>
      </c>
      <c r="S51" s="30"/>
    </row>
    <row r="52" spans="1:19" s="34" customFormat="1" x14ac:dyDescent="0.25">
      <c r="A52" s="23">
        <v>49</v>
      </c>
      <c r="B52" s="23" t="s">
        <v>76</v>
      </c>
      <c r="C52" s="23">
        <v>205</v>
      </c>
      <c r="D52" s="24" t="s">
        <v>21</v>
      </c>
      <c r="E52" s="23" t="s">
        <v>22</v>
      </c>
      <c r="F52" s="23">
        <v>9</v>
      </c>
      <c r="G52" s="31">
        <v>39640</v>
      </c>
      <c r="H52" s="23">
        <v>93</v>
      </c>
      <c r="I52" s="26">
        <v>21</v>
      </c>
      <c r="J52" s="27">
        <f t="shared" si="0"/>
        <v>8.4</v>
      </c>
      <c r="K52" s="28">
        <v>228.8</v>
      </c>
      <c r="L52" s="27">
        <f t="shared" si="1"/>
        <v>18.78277972027972</v>
      </c>
      <c r="M52" s="26">
        <v>71.099999999999994</v>
      </c>
      <c r="N52" s="27">
        <f t="shared" si="2"/>
        <v>13.090717299578058</v>
      </c>
      <c r="O52" s="29">
        <v>6.7</v>
      </c>
      <c r="P52" s="29">
        <f t="shared" si="3"/>
        <v>20.303030303030301</v>
      </c>
      <c r="Q52" s="27">
        <f t="shared" si="4"/>
        <v>60.576527322888083</v>
      </c>
      <c r="R52" s="30">
        <f t="shared" si="5"/>
        <v>0.60576527322888085</v>
      </c>
      <c r="S52" s="30"/>
    </row>
    <row r="53" spans="1:19" s="34" customFormat="1" x14ac:dyDescent="0.25">
      <c r="A53" s="23">
        <v>50</v>
      </c>
      <c r="B53" s="23" t="s">
        <v>77</v>
      </c>
      <c r="C53" s="23">
        <v>214</v>
      </c>
      <c r="D53" s="24" t="s">
        <v>21</v>
      </c>
      <c r="E53" s="23" t="s">
        <v>22</v>
      </c>
      <c r="F53" s="23">
        <v>10</v>
      </c>
      <c r="G53" s="31">
        <v>39223</v>
      </c>
      <c r="H53" s="23">
        <v>77</v>
      </c>
      <c r="I53" s="26">
        <v>18.5</v>
      </c>
      <c r="J53" s="27">
        <f t="shared" si="0"/>
        <v>7.4</v>
      </c>
      <c r="K53" s="28">
        <v>263.8</v>
      </c>
      <c r="L53" s="27">
        <f t="shared" si="1"/>
        <v>16.290750568612584</v>
      </c>
      <c r="M53" s="26">
        <v>72.989999999999995</v>
      </c>
      <c r="N53" s="27">
        <f t="shared" si="2"/>
        <v>12.75174681463214</v>
      </c>
      <c r="O53" s="29">
        <v>7.8</v>
      </c>
      <c r="P53" s="29">
        <f t="shared" si="3"/>
        <v>23.636363636363637</v>
      </c>
      <c r="Q53" s="27">
        <f t="shared" si="4"/>
        <v>60.078861019608368</v>
      </c>
      <c r="R53" s="30">
        <f t="shared" si="5"/>
        <v>0.60078861019608365</v>
      </c>
      <c r="S53" s="30"/>
    </row>
    <row r="54" spans="1:19" s="34" customFormat="1" x14ac:dyDescent="0.25">
      <c r="A54" s="23">
        <v>51</v>
      </c>
      <c r="B54" s="23" t="s">
        <v>78</v>
      </c>
      <c r="C54" s="23">
        <v>180</v>
      </c>
      <c r="D54" s="24" t="s">
        <v>21</v>
      </c>
      <c r="E54" s="23" t="s">
        <v>22</v>
      </c>
      <c r="F54" s="23">
        <v>10</v>
      </c>
      <c r="G54" s="31">
        <v>39159</v>
      </c>
      <c r="H54" s="23">
        <v>47</v>
      </c>
      <c r="I54" s="26">
        <v>16</v>
      </c>
      <c r="J54" s="27">
        <f t="shared" si="0"/>
        <v>6.4</v>
      </c>
      <c r="K54" s="28">
        <v>237.5</v>
      </c>
      <c r="L54" s="27">
        <f t="shared" si="1"/>
        <v>18.094736842105263</v>
      </c>
      <c r="M54" s="26">
        <v>65.209999999999994</v>
      </c>
      <c r="N54" s="27">
        <f t="shared" si="2"/>
        <v>14.273117619996933</v>
      </c>
      <c r="O54" s="29">
        <v>7</v>
      </c>
      <c r="P54" s="29">
        <f t="shared" si="3"/>
        <v>21.212121212121211</v>
      </c>
      <c r="Q54" s="27">
        <f t="shared" si="4"/>
        <v>59.979975674223404</v>
      </c>
      <c r="R54" s="30">
        <f t="shared" si="5"/>
        <v>0.59979975674223407</v>
      </c>
      <c r="S54" s="30"/>
    </row>
    <row r="55" spans="1:19" s="34" customFormat="1" x14ac:dyDescent="0.25">
      <c r="A55" s="23">
        <v>52</v>
      </c>
      <c r="B55" s="23" t="s">
        <v>79</v>
      </c>
      <c r="C55" s="23">
        <v>222</v>
      </c>
      <c r="D55" s="24" t="s">
        <v>21</v>
      </c>
      <c r="E55" s="23" t="s">
        <v>22</v>
      </c>
      <c r="F55" s="23">
        <v>9</v>
      </c>
      <c r="G55" s="31">
        <v>39480</v>
      </c>
      <c r="H55" s="23">
        <v>72</v>
      </c>
      <c r="I55" s="26">
        <v>12</v>
      </c>
      <c r="J55" s="27">
        <f t="shared" si="0"/>
        <v>4.8</v>
      </c>
      <c r="K55" s="28">
        <v>230.9</v>
      </c>
      <c r="L55" s="27">
        <f t="shared" si="1"/>
        <v>18.61195322650498</v>
      </c>
      <c r="M55" s="26">
        <v>86.08</v>
      </c>
      <c r="N55" s="27">
        <f t="shared" si="2"/>
        <v>10.812616171003716</v>
      </c>
      <c r="O55" s="29">
        <v>8.3000000000000007</v>
      </c>
      <c r="P55" s="29">
        <f t="shared" si="3"/>
        <v>25.151515151515152</v>
      </c>
      <c r="Q55" s="27">
        <f t="shared" si="4"/>
        <v>59.376084549023844</v>
      </c>
      <c r="R55" s="30">
        <f t="shared" si="5"/>
        <v>0.59376084549023844</v>
      </c>
      <c r="S55" s="30"/>
    </row>
    <row r="56" spans="1:19" s="34" customFormat="1" x14ac:dyDescent="0.25">
      <c r="A56" s="23">
        <v>53</v>
      </c>
      <c r="B56" s="23" t="s">
        <v>80</v>
      </c>
      <c r="C56" s="23">
        <v>23</v>
      </c>
      <c r="D56" s="24" t="s">
        <v>52</v>
      </c>
      <c r="E56" s="23" t="s">
        <v>22</v>
      </c>
      <c r="F56" s="23">
        <v>10</v>
      </c>
      <c r="G56" s="31" t="s">
        <v>81</v>
      </c>
      <c r="H56" s="33">
        <v>26</v>
      </c>
      <c r="I56" s="26">
        <v>21</v>
      </c>
      <c r="J56" s="27">
        <f t="shared" si="0"/>
        <v>8.4</v>
      </c>
      <c r="K56" s="28">
        <v>237</v>
      </c>
      <c r="L56" s="27">
        <f t="shared" si="1"/>
        <v>18.132911392405063</v>
      </c>
      <c r="M56" s="26">
        <v>68.540000000000006</v>
      </c>
      <c r="N56" s="27">
        <f t="shared" si="2"/>
        <v>13.579661511526114</v>
      </c>
      <c r="O56" s="29">
        <v>6.2</v>
      </c>
      <c r="P56" s="29">
        <f t="shared" si="3"/>
        <v>18.787878787878789</v>
      </c>
      <c r="Q56" s="27">
        <f t="shared" si="4"/>
        <v>58.900451691809963</v>
      </c>
      <c r="R56" s="30">
        <f t="shared" si="5"/>
        <v>0.58900451691809963</v>
      </c>
      <c r="S56" s="30"/>
    </row>
    <row r="57" spans="1:19" s="34" customFormat="1" x14ac:dyDescent="0.25">
      <c r="A57" s="23">
        <v>54</v>
      </c>
      <c r="B57" s="23" t="s">
        <v>82</v>
      </c>
      <c r="C57" s="23">
        <v>245</v>
      </c>
      <c r="D57" s="24" t="s">
        <v>21</v>
      </c>
      <c r="E57" s="23" t="s">
        <v>22</v>
      </c>
      <c r="F57" s="23">
        <v>9</v>
      </c>
      <c r="G57" s="32">
        <v>39542</v>
      </c>
      <c r="H57" s="33">
        <v>70</v>
      </c>
      <c r="I57" s="26">
        <v>16.5</v>
      </c>
      <c r="J57" s="27">
        <f t="shared" si="0"/>
        <v>6.6</v>
      </c>
      <c r="K57" s="28">
        <v>277.60000000000002</v>
      </c>
      <c r="L57" s="27">
        <f t="shared" si="1"/>
        <v>15.480907780979825</v>
      </c>
      <c r="M57" s="26">
        <v>60.77</v>
      </c>
      <c r="N57" s="27">
        <f t="shared" si="2"/>
        <v>15.315945367780152</v>
      </c>
      <c r="O57" s="29">
        <v>6.9</v>
      </c>
      <c r="P57" s="29">
        <f t="shared" si="3"/>
        <v>20.90909090909091</v>
      </c>
      <c r="Q57" s="27">
        <f t="shared" si="4"/>
        <v>58.30594405785088</v>
      </c>
      <c r="R57" s="30">
        <f t="shared" si="5"/>
        <v>0.58305944057850878</v>
      </c>
      <c r="S57" s="30"/>
    </row>
    <row r="58" spans="1:19" s="34" customFormat="1" x14ac:dyDescent="0.25">
      <c r="A58" s="23">
        <v>55</v>
      </c>
      <c r="B58" s="23" t="s">
        <v>83</v>
      </c>
      <c r="C58" s="23">
        <v>273</v>
      </c>
      <c r="D58" s="24" t="s">
        <v>21</v>
      </c>
      <c r="E58" s="23" t="s">
        <v>22</v>
      </c>
      <c r="F58" s="23">
        <v>10</v>
      </c>
      <c r="G58" s="31">
        <v>39201</v>
      </c>
      <c r="H58" s="23">
        <v>82</v>
      </c>
      <c r="I58" s="26">
        <v>13</v>
      </c>
      <c r="J58" s="27">
        <f t="shared" si="0"/>
        <v>5.2</v>
      </c>
      <c r="K58" s="28">
        <v>247.4</v>
      </c>
      <c r="L58" s="27">
        <f t="shared" si="1"/>
        <v>17.370654810024252</v>
      </c>
      <c r="M58" s="26">
        <v>58.75</v>
      </c>
      <c r="N58" s="27">
        <f t="shared" si="2"/>
        <v>15.84255319148936</v>
      </c>
      <c r="O58" s="29">
        <v>6.5</v>
      </c>
      <c r="P58" s="29">
        <f t="shared" si="3"/>
        <v>19.696969696969695</v>
      </c>
      <c r="Q58" s="27">
        <f t="shared" si="4"/>
        <v>58.110177698483305</v>
      </c>
      <c r="R58" s="30">
        <f t="shared" si="5"/>
        <v>0.58110177698483301</v>
      </c>
      <c r="S58" s="30"/>
    </row>
    <row r="59" spans="1:19" s="34" customFormat="1" x14ac:dyDescent="0.25">
      <c r="A59" s="23">
        <v>56</v>
      </c>
      <c r="B59" s="23" t="s">
        <v>84</v>
      </c>
      <c r="C59" s="23">
        <v>98</v>
      </c>
      <c r="D59" s="24" t="s">
        <v>52</v>
      </c>
      <c r="E59" s="23" t="s">
        <v>22</v>
      </c>
      <c r="F59" s="23">
        <v>9</v>
      </c>
      <c r="G59" s="31">
        <v>39415</v>
      </c>
      <c r="H59" s="23">
        <v>4</v>
      </c>
      <c r="I59" s="26">
        <v>21.5</v>
      </c>
      <c r="J59" s="27">
        <f t="shared" si="0"/>
        <v>8.6</v>
      </c>
      <c r="K59" s="28">
        <v>283.8</v>
      </c>
      <c r="L59" s="27">
        <f t="shared" si="1"/>
        <v>15.142706131078224</v>
      </c>
      <c r="M59" s="26">
        <v>58.66</v>
      </c>
      <c r="N59" s="27">
        <f t="shared" si="2"/>
        <v>15.866859870439821</v>
      </c>
      <c r="O59" s="29">
        <v>6</v>
      </c>
      <c r="P59" s="29">
        <f t="shared" si="3"/>
        <v>18.18181818181818</v>
      </c>
      <c r="Q59" s="27">
        <f t="shared" si="4"/>
        <v>57.791384183336227</v>
      </c>
      <c r="R59" s="30">
        <f t="shared" si="5"/>
        <v>0.57791384183336225</v>
      </c>
      <c r="S59" s="30"/>
    </row>
    <row r="60" spans="1:19" s="34" customFormat="1" x14ac:dyDescent="0.25">
      <c r="A60" s="23">
        <v>57</v>
      </c>
      <c r="B60" s="23" t="s">
        <v>85</v>
      </c>
      <c r="C60" s="23">
        <v>194</v>
      </c>
      <c r="D60" s="24" t="s">
        <v>21</v>
      </c>
      <c r="E60" s="23" t="s">
        <v>22</v>
      </c>
      <c r="F60" s="23">
        <v>9</v>
      </c>
      <c r="G60" s="38" t="s">
        <v>86</v>
      </c>
      <c r="H60" s="39">
        <v>73</v>
      </c>
      <c r="I60" s="26">
        <v>17</v>
      </c>
      <c r="J60" s="27">
        <f t="shared" si="0"/>
        <v>6.8</v>
      </c>
      <c r="K60" s="28">
        <v>246.8</v>
      </c>
      <c r="L60" s="27">
        <f t="shared" si="1"/>
        <v>17.41288492706645</v>
      </c>
      <c r="M60" s="26">
        <v>61.04</v>
      </c>
      <c r="N60" s="27">
        <f t="shared" si="2"/>
        <v>15.248197903014415</v>
      </c>
      <c r="O60" s="29">
        <v>6</v>
      </c>
      <c r="P60" s="29">
        <f t="shared" si="3"/>
        <v>18.18181818181818</v>
      </c>
      <c r="Q60" s="27">
        <f t="shared" si="4"/>
        <v>57.642901011899049</v>
      </c>
      <c r="R60" s="30">
        <f t="shared" si="5"/>
        <v>0.5764290101189905</v>
      </c>
      <c r="S60" s="30"/>
    </row>
    <row r="61" spans="1:19" s="34" customFormat="1" x14ac:dyDescent="0.25">
      <c r="A61" s="23">
        <v>58</v>
      </c>
      <c r="B61" s="23" t="s">
        <v>87</v>
      </c>
      <c r="C61" s="23">
        <v>206</v>
      </c>
      <c r="D61" s="24" t="s">
        <v>21</v>
      </c>
      <c r="E61" s="23" t="s">
        <v>22</v>
      </c>
      <c r="F61" s="23">
        <v>9</v>
      </c>
      <c r="G61" s="32">
        <v>39586</v>
      </c>
      <c r="H61" s="33">
        <v>70</v>
      </c>
      <c r="I61" s="26">
        <v>17</v>
      </c>
      <c r="J61" s="27">
        <f t="shared" si="0"/>
        <v>6.8</v>
      </c>
      <c r="K61" s="28">
        <v>280.2</v>
      </c>
      <c r="L61" s="27">
        <f t="shared" si="1"/>
        <v>15.337259100642399</v>
      </c>
      <c r="M61" s="26">
        <v>54.69</v>
      </c>
      <c r="N61" s="27">
        <f t="shared" si="2"/>
        <v>17.01865057597367</v>
      </c>
      <c r="O61" s="29">
        <v>6.1</v>
      </c>
      <c r="P61" s="29">
        <f t="shared" si="3"/>
        <v>18.484848484848484</v>
      </c>
      <c r="Q61" s="27">
        <f t="shared" si="4"/>
        <v>57.640758161464554</v>
      </c>
      <c r="R61" s="30">
        <f t="shared" si="5"/>
        <v>0.57640758161464556</v>
      </c>
      <c r="S61" s="30"/>
    </row>
    <row r="62" spans="1:19" s="34" customFormat="1" x14ac:dyDescent="0.25">
      <c r="A62" s="23">
        <v>59</v>
      </c>
      <c r="B62" s="23" t="s">
        <v>88</v>
      </c>
      <c r="C62" s="23">
        <v>253</v>
      </c>
      <c r="D62" s="24" t="s">
        <v>21</v>
      </c>
      <c r="E62" s="23" t="s">
        <v>22</v>
      </c>
      <c r="F62" s="23">
        <v>9</v>
      </c>
      <c r="G62" s="31">
        <v>39702</v>
      </c>
      <c r="H62" s="23">
        <v>89</v>
      </c>
      <c r="I62" s="26">
        <v>9</v>
      </c>
      <c r="J62" s="27">
        <f t="shared" si="0"/>
        <v>3.6</v>
      </c>
      <c r="K62" s="28">
        <v>232.6</v>
      </c>
      <c r="L62" s="27">
        <f t="shared" si="1"/>
        <v>18.47592433361995</v>
      </c>
      <c r="M62" s="26">
        <v>58.16</v>
      </c>
      <c r="N62" s="27">
        <f t="shared" si="2"/>
        <v>16.003266850068776</v>
      </c>
      <c r="O62" s="29">
        <v>6.1</v>
      </c>
      <c r="P62" s="29">
        <f t="shared" si="3"/>
        <v>18.484848484848484</v>
      </c>
      <c r="Q62" s="27">
        <f t="shared" si="4"/>
        <v>56.564039668537212</v>
      </c>
      <c r="R62" s="30">
        <f t="shared" si="5"/>
        <v>0.56564039668537214</v>
      </c>
      <c r="S62" s="30"/>
    </row>
    <row r="63" spans="1:19" s="34" customFormat="1" x14ac:dyDescent="0.25">
      <c r="A63" s="23">
        <v>60</v>
      </c>
      <c r="B63" s="23" t="s">
        <v>89</v>
      </c>
      <c r="C63" s="23">
        <v>226</v>
      </c>
      <c r="D63" s="24" t="s">
        <v>21</v>
      </c>
      <c r="E63" s="23" t="s">
        <v>22</v>
      </c>
      <c r="F63" s="23">
        <v>9</v>
      </c>
      <c r="G63" s="31">
        <v>39599</v>
      </c>
      <c r="H63" s="23">
        <v>72</v>
      </c>
      <c r="I63" s="26">
        <v>20</v>
      </c>
      <c r="J63" s="27">
        <f t="shared" si="0"/>
        <v>8</v>
      </c>
      <c r="K63" s="28">
        <v>233.4</v>
      </c>
      <c r="L63" s="27">
        <f t="shared" si="1"/>
        <v>18.412596401028278</v>
      </c>
      <c r="M63" s="26">
        <v>88.66</v>
      </c>
      <c r="N63" s="27">
        <f t="shared" si="2"/>
        <v>10.497969772163319</v>
      </c>
      <c r="O63" s="29">
        <v>6.4</v>
      </c>
      <c r="P63" s="29">
        <f t="shared" si="3"/>
        <v>19.393939393939394</v>
      </c>
      <c r="Q63" s="27">
        <f t="shared" si="4"/>
        <v>56.304505567130988</v>
      </c>
      <c r="R63" s="30">
        <f t="shared" si="5"/>
        <v>0.56304505567130991</v>
      </c>
      <c r="S63" s="30"/>
    </row>
    <row r="64" spans="1:19" s="34" customFormat="1" x14ac:dyDescent="0.25">
      <c r="A64" s="23">
        <v>61</v>
      </c>
      <c r="B64" s="23" t="s">
        <v>90</v>
      </c>
      <c r="C64" s="23">
        <v>104</v>
      </c>
      <c r="D64" s="24" t="s">
        <v>52</v>
      </c>
      <c r="E64" s="23" t="s">
        <v>22</v>
      </c>
      <c r="F64" s="23">
        <v>10</v>
      </c>
      <c r="G64" s="31">
        <v>39364</v>
      </c>
      <c r="H64" s="23">
        <v>4</v>
      </c>
      <c r="I64" s="26">
        <v>12.5</v>
      </c>
      <c r="J64" s="27">
        <f t="shared" si="0"/>
        <v>5</v>
      </c>
      <c r="K64" s="28">
        <v>211.4</v>
      </c>
      <c r="L64" s="27">
        <f t="shared" si="1"/>
        <v>20.328760643330178</v>
      </c>
      <c r="M64" s="26">
        <v>81.2</v>
      </c>
      <c r="N64" s="27">
        <f t="shared" si="2"/>
        <v>11.462438423645319</v>
      </c>
      <c r="O64" s="29">
        <v>6.3</v>
      </c>
      <c r="P64" s="29">
        <f t="shared" si="3"/>
        <v>19.09090909090909</v>
      </c>
      <c r="Q64" s="27">
        <f t="shared" si="4"/>
        <v>55.882108157884588</v>
      </c>
      <c r="R64" s="30">
        <f t="shared" si="5"/>
        <v>0.55882108157884591</v>
      </c>
      <c r="S64" s="30"/>
    </row>
    <row r="65" spans="1:19" s="34" customFormat="1" x14ac:dyDescent="0.25">
      <c r="A65" s="23">
        <v>62</v>
      </c>
      <c r="B65" s="23" t="s">
        <v>91</v>
      </c>
      <c r="C65" s="23">
        <v>40</v>
      </c>
      <c r="D65" s="24" t="s">
        <v>52</v>
      </c>
      <c r="E65" s="23" t="s">
        <v>22</v>
      </c>
      <c r="F65" s="23">
        <v>9</v>
      </c>
      <c r="G65" s="31">
        <v>39701</v>
      </c>
      <c r="H65" s="23">
        <v>10</v>
      </c>
      <c r="I65" s="26">
        <v>15.5</v>
      </c>
      <c r="J65" s="27">
        <f t="shared" si="0"/>
        <v>6.2</v>
      </c>
      <c r="K65" s="28">
        <v>201.5</v>
      </c>
      <c r="L65" s="27">
        <f t="shared" si="1"/>
        <v>21.327543424317618</v>
      </c>
      <c r="M65" s="26">
        <v>100.68</v>
      </c>
      <c r="N65" s="27">
        <f t="shared" si="2"/>
        <v>9.2446364719904626</v>
      </c>
      <c r="O65" s="29">
        <v>6</v>
      </c>
      <c r="P65" s="29">
        <f t="shared" si="3"/>
        <v>18.18181818181818</v>
      </c>
      <c r="Q65" s="27">
        <f t="shared" si="4"/>
        <v>54.953998078126261</v>
      </c>
      <c r="R65" s="30">
        <f t="shared" si="5"/>
        <v>0.54953998078126265</v>
      </c>
      <c r="S65" s="30"/>
    </row>
    <row r="66" spans="1:19" s="34" customFormat="1" x14ac:dyDescent="0.25">
      <c r="A66" s="23">
        <v>63</v>
      </c>
      <c r="B66" s="23" t="s">
        <v>92</v>
      </c>
      <c r="C66" s="23">
        <v>50</v>
      </c>
      <c r="D66" s="24" t="s">
        <v>21</v>
      </c>
      <c r="E66" s="23" t="s">
        <v>22</v>
      </c>
      <c r="F66" s="23">
        <v>10</v>
      </c>
      <c r="G66" s="31">
        <v>39151</v>
      </c>
      <c r="H66" s="23">
        <v>32</v>
      </c>
      <c r="I66" s="26">
        <v>12</v>
      </c>
      <c r="J66" s="27">
        <f t="shared" si="0"/>
        <v>4.8</v>
      </c>
      <c r="K66" s="28">
        <v>298.39999999999998</v>
      </c>
      <c r="L66" s="27">
        <f t="shared" si="1"/>
        <v>14.401809651474531</v>
      </c>
      <c r="M66" s="26">
        <v>61.7</v>
      </c>
      <c r="N66" s="27">
        <f t="shared" si="2"/>
        <v>15.085089141004859</v>
      </c>
      <c r="O66" s="29">
        <v>6.8</v>
      </c>
      <c r="P66" s="29">
        <f t="shared" si="3"/>
        <v>20.606060606060606</v>
      </c>
      <c r="Q66" s="27">
        <f t="shared" si="4"/>
        <v>54.89295939854</v>
      </c>
      <c r="R66" s="30">
        <f t="shared" si="5"/>
        <v>0.54892959398539998</v>
      </c>
      <c r="S66" s="30"/>
    </row>
    <row r="67" spans="1:19" s="34" customFormat="1" x14ac:dyDescent="0.25">
      <c r="A67" s="23">
        <v>64</v>
      </c>
      <c r="B67" s="23" t="s">
        <v>93</v>
      </c>
      <c r="C67" s="23">
        <v>119</v>
      </c>
      <c r="D67" s="24" t="s">
        <v>21</v>
      </c>
      <c r="E67" s="23" t="s">
        <v>22</v>
      </c>
      <c r="F67" s="23">
        <v>9</v>
      </c>
      <c r="G67" s="31">
        <v>39770</v>
      </c>
      <c r="H67" s="23">
        <v>47</v>
      </c>
      <c r="I67" s="26">
        <v>14.5</v>
      </c>
      <c r="J67" s="27">
        <f t="shared" si="0"/>
        <v>5.8</v>
      </c>
      <c r="K67" s="28">
        <v>279.39999999999998</v>
      </c>
      <c r="L67" s="27">
        <f t="shared" si="1"/>
        <v>15.381173944166072</v>
      </c>
      <c r="M67" s="26">
        <v>61.18</v>
      </c>
      <c r="N67" s="27">
        <f t="shared" si="2"/>
        <v>15.21330500163452</v>
      </c>
      <c r="O67" s="29">
        <v>6</v>
      </c>
      <c r="P67" s="29">
        <f t="shared" si="3"/>
        <v>18.18181818181818</v>
      </c>
      <c r="Q67" s="27">
        <f t="shared" si="4"/>
        <v>54.576297127618773</v>
      </c>
      <c r="R67" s="30">
        <f t="shared" si="5"/>
        <v>0.54576297127618778</v>
      </c>
      <c r="S67" s="30"/>
    </row>
    <row r="68" spans="1:19" s="34" customFormat="1" x14ac:dyDescent="0.25">
      <c r="A68" s="23">
        <v>65</v>
      </c>
      <c r="B68" s="23" t="s">
        <v>94</v>
      </c>
      <c r="C68" s="23">
        <v>73</v>
      </c>
      <c r="D68" s="24" t="s">
        <v>64</v>
      </c>
      <c r="E68" s="23" t="s">
        <v>22</v>
      </c>
      <c r="F68" s="23">
        <v>11</v>
      </c>
      <c r="G68" s="31">
        <v>38624</v>
      </c>
      <c r="H68" s="23">
        <v>15</v>
      </c>
      <c r="I68" s="26">
        <v>29.5</v>
      </c>
      <c r="J68" s="27">
        <f t="shared" ref="J68:J119" si="6">I68*20/50</f>
        <v>11.8</v>
      </c>
      <c r="K68" s="28">
        <v>201.8</v>
      </c>
      <c r="L68" s="27">
        <f t="shared" ref="L68:L102" si="7">25*171.9/K68</f>
        <v>21.295837462834488</v>
      </c>
      <c r="M68" s="26">
        <v>43.9</v>
      </c>
      <c r="N68" s="27">
        <f t="shared" ref="N68:N128" si="8">25*37.23/M68</f>
        <v>21.20159453302961</v>
      </c>
      <c r="O68" s="29">
        <v>0</v>
      </c>
      <c r="P68" s="29">
        <f t="shared" ref="P68:P130" si="9">30*O68/9.9</f>
        <v>0</v>
      </c>
      <c r="Q68" s="27">
        <f t="shared" ref="Q68:Q131" si="10">J68+L68+N68+P68</f>
        <v>54.297431995864102</v>
      </c>
      <c r="R68" s="30">
        <f t="shared" ref="R68:R131" si="11">Q68/100</f>
        <v>0.54297431995864098</v>
      </c>
      <c r="S68" s="30"/>
    </row>
    <row r="69" spans="1:19" s="34" customFormat="1" x14ac:dyDescent="0.25">
      <c r="A69" s="23">
        <v>66</v>
      </c>
      <c r="B69" s="23" t="s">
        <v>95</v>
      </c>
      <c r="C69" s="23">
        <v>125</v>
      </c>
      <c r="D69" s="24" t="s">
        <v>21</v>
      </c>
      <c r="E69" s="23" t="s">
        <v>22</v>
      </c>
      <c r="F69" s="23">
        <v>9</v>
      </c>
      <c r="G69" s="33" t="s">
        <v>96</v>
      </c>
      <c r="H69" s="23">
        <v>47</v>
      </c>
      <c r="I69" s="26">
        <v>16.5</v>
      </c>
      <c r="J69" s="27">
        <f t="shared" si="6"/>
        <v>6.6</v>
      </c>
      <c r="K69" s="28">
        <v>282.8</v>
      </c>
      <c r="L69" s="27">
        <f t="shared" si="7"/>
        <v>15.196251768033946</v>
      </c>
      <c r="M69" s="26">
        <v>83.14</v>
      </c>
      <c r="N69" s="27">
        <f t="shared" si="8"/>
        <v>11.194972335819099</v>
      </c>
      <c r="O69" s="29">
        <v>6.1</v>
      </c>
      <c r="P69" s="29">
        <f t="shared" si="9"/>
        <v>18.484848484848484</v>
      </c>
      <c r="Q69" s="27">
        <f t="shared" si="10"/>
        <v>51.476072588701527</v>
      </c>
      <c r="R69" s="30">
        <f t="shared" si="11"/>
        <v>0.51476072588701527</v>
      </c>
      <c r="S69" s="30"/>
    </row>
    <row r="70" spans="1:19" s="34" customFormat="1" x14ac:dyDescent="0.25">
      <c r="A70" s="23">
        <v>67</v>
      </c>
      <c r="B70" s="23" t="s">
        <v>97</v>
      </c>
      <c r="C70" s="23">
        <v>12</v>
      </c>
      <c r="D70" s="24" t="s">
        <v>52</v>
      </c>
      <c r="E70" s="23" t="s">
        <v>22</v>
      </c>
      <c r="F70" s="23">
        <v>10</v>
      </c>
      <c r="G70" s="31">
        <v>39348</v>
      </c>
      <c r="H70" s="33">
        <v>16</v>
      </c>
      <c r="I70" s="26">
        <v>26.5</v>
      </c>
      <c r="J70" s="27">
        <f t="shared" si="6"/>
        <v>10.6</v>
      </c>
      <c r="K70" s="28">
        <v>178.4</v>
      </c>
      <c r="L70" s="27">
        <f t="shared" si="7"/>
        <v>24.089125560538115</v>
      </c>
      <c r="M70" s="26">
        <v>58.24</v>
      </c>
      <c r="N70" s="27">
        <f t="shared" si="8"/>
        <v>15.981284340659338</v>
      </c>
      <c r="O70" s="29">
        <v>0</v>
      </c>
      <c r="P70" s="29">
        <f t="shared" si="9"/>
        <v>0</v>
      </c>
      <c r="Q70" s="27">
        <f t="shared" si="10"/>
        <v>50.670409901197452</v>
      </c>
      <c r="R70" s="30">
        <f t="shared" si="11"/>
        <v>0.50670409901197455</v>
      </c>
      <c r="S70" s="30"/>
    </row>
    <row r="71" spans="1:19" s="34" customFormat="1" x14ac:dyDescent="0.25">
      <c r="A71" s="23">
        <v>68</v>
      </c>
      <c r="B71" s="23" t="s">
        <v>98</v>
      </c>
      <c r="C71" s="23">
        <v>199</v>
      </c>
      <c r="D71" s="24" t="s">
        <v>21</v>
      </c>
      <c r="E71" s="23" t="s">
        <v>22</v>
      </c>
      <c r="F71" s="23">
        <v>10</v>
      </c>
      <c r="G71" s="31">
        <v>39100</v>
      </c>
      <c r="H71" s="23">
        <v>93</v>
      </c>
      <c r="I71" s="26">
        <v>15</v>
      </c>
      <c r="J71" s="27">
        <f t="shared" si="6"/>
        <v>6</v>
      </c>
      <c r="K71" s="28">
        <v>192</v>
      </c>
      <c r="L71" s="27">
        <f t="shared" si="7"/>
        <v>22.3828125</v>
      </c>
      <c r="M71" s="26">
        <v>43.5</v>
      </c>
      <c r="N71" s="27">
        <f t="shared" si="8"/>
        <v>21.396551724137929</v>
      </c>
      <c r="O71" s="29">
        <v>0</v>
      </c>
      <c r="P71" s="29">
        <f t="shared" si="9"/>
        <v>0</v>
      </c>
      <c r="Q71" s="27">
        <f t="shared" si="10"/>
        <v>49.779364224137929</v>
      </c>
      <c r="R71" s="30">
        <f t="shared" si="11"/>
        <v>0.49779364224137929</v>
      </c>
      <c r="S71" s="30"/>
    </row>
    <row r="72" spans="1:19" s="34" customFormat="1" x14ac:dyDescent="0.25">
      <c r="A72" s="23">
        <v>69</v>
      </c>
      <c r="B72" s="23" t="s">
        <v>99</v>
      </c>
      <c r="C72" s="23">
        <v>160</v>
      </c>
      <c r="D72" s="24" t="s">
        <v>21</v>
      </c>
      <c r="E72" s="23" t="s">
        <v>22</v>
      </c>
      <c r="F72" s="23">
        <v>9</v>
      </c>
      <c r="G72" s="31">
        <v>39497</v>
      </c>
      <c r="H72" s="23">
        <v>37</v>
      </c>
      <c r="I72" s="26">
        <v>21</v>
      </c>
      <c r="J72" s="27">
        <f t="shared" si="6"/>
        <v>8.4</v>
      </c>
      <c r="K72" s="28">
        <v>204</v>
      </c>
      <c r="L72" s="27">
        <f t="shared" si="7"/>
        <v>21.066176470588236</v>
      </c>
      <c r="M72" s="26">
        <v>54.32</v>
      </c>
      <c r="N72" s="27">
        <f t="shared" si="8"/>
        <v>17.134572901325477</v>
      </c>
      <c r="O72" s="29">
        <v>0</v>
      </c>
      <c r="P72" s="29">
        <f t="shared" si="9"/>
        <v>0</v>
      </c>
      <c r="Q72" s="27">
        <f t="shared" si="10"/>
        <v>46.600749371913714</v>
      </c>
      <c r="R72" s="30">
        <f t="shared" si="11"/>
        <v>0.46600749371913713</v>
      </c>
      <c r="S72" s="30"/>
    </row>
    <row r="73" spans="1:19" s="34" customFormat="1" x14ac:dyDescent="0.25">
      <c r="A73" s="23">
        <v>70</v>
      </c>
      <c r="B73" s="23" t="s">
        <v>100</v>
      </c>
      <c r="C73" s="23">
        <v>86</v>
      </c>
      <c r="D73" s="24" t="s">
        <v>52</v>
      </c>
      <c r="E73" s="23" t="s">
        <v>22</v>
      </c>
      <c r="F73" s="23">
        <v>11</v>
      </c>
      <c r="G73" s="36">
        <v>38882</v>
      </c>
      <c r="H73" s="37">
        <v>19</v>
      </c>
      <c r="I73" s="26">
        <v>23.5</v>
      </c>
      <c r="J73" s="27">
        <f t="shared" si="6"/>
        <v>9.4</v>
      </c>
      <c r="K73" s="28">
        <v>200.9</v>
      </c>
      <c r="L73" s="27">
        <f t="shared" si="7"/>
        <v>21.391239422598307</v>
      </c>
      <c r="M73" s="26">
        <v>65</v>
      </c>
      <c r="N73" s="27">
        <f t="shared" si="8"/>
        <v>14.319230769230767</v>
      </c>
      <c r="O73" s="29">
        <v>0</v>
      </c>
      <c r="P73" s="29">
        <f t="shared" si="9"/>
        <v>0</v>
      </c>
      <c r="Q73" s="27">
        <f t="shared" si="10"/>
        <v>45.11047019182908</v>
      </c>
      <c r="R73" s="30">
        <f t="shared" si="11"/>
        <v>0.45110470191829077</v>
      </c>
      <c r="S73" s="30"/>
    </row>
    <row r="74" spans="1:19" s="34" customFormat="1" x14ac:dyDescent="0.25">
      <c r="A74" s="23">
        <v>71</v>
      </c>
      <c r="B74" s="23" t="s">
        <v>101</v>
      </c>
      <c r="C74" s="23">
        <v>272</v>
      </c>
      <c r="D74" s="24" t="s">
        <v>21</v>
      </c>
      <c r="E74" s="23" t="s">
        <v>22</v>
      </c>
      <c r="F74" s="23">
        <v>10</v>
      </c>
      <c r="G74" s="31">
        <v>39296</v>
      </c>
      <c r="H74" s="23">
        <v>93</v>
      </c>
      <c r="I74" s="26">
        <v>16</v>
      </c>
      <c r="J74" s="27">
        <f t="shared" si="6"/>
        <v>6.4</v>
      </c>
      <c r="K74" s="28">
        <v>225.2</v>
      </c>
      <c r="L74" s="27">
        <f t="shared" si="7"/>
        <v>19.083037300177622</v>
      </c>
      <c r="M74" s="26">
        <v>48.18</v>
      </c>
      <c r="N74" s="27">
        <f t="shared" si="8"/>
        <v>19.318181818181817</v>
      </c>
      <c r="O74" s="29">
        <v>0</v>
      </c>
      <c r="P74" s="29">
        <f t="shared" si="9"/>
        <v>0</v>
      </c>
      <c r="Q74" s="27">
        <f t="shared" si="10"/>
        <v>44.801219118359441</v>
      </c>
      <c r="R74" s="30">
        <f t="shared" si="11"/>
        <v>0.44801219118359442</v>
      </c>
      <c r="S74" s="30"/>
    </row>
    <row r="75" spans="1:19" s="34" customFormat="1" x14ac:dyDescent="0.25">
      <c r="A75" s="23">
        <v>72</v>
      </c>
      <c r="B75" s="23" t="s">
        <v>102</v>
      </c>
      <c r="C75" s="23">
        <v>157</v>
      </c>
      <c r="D75" s="24" t="s">
        <v>52</v>
      </c>
      <c r="E75" s="23" t="s">
        <v>22</v>
      </c>
      <c r="F75" s="23">
        <v>9</v>
      </c>
      <c r="G75" s="31">
        <v>39470</v>
      </c>
      <c r="H75" s="33">
        <v>16</v>
      </c>
      <c r="I75" s="26">
        <v>17.5</v>
      </c>
      <c r="J75" s="27">
        <f t="shared" si="6"/>
        <v>7</v>
      </c>
      <c r="K75" s="28">
        <v>255</v>
      </c>
      <c r="L75" s="27">
        <f t="shared" si="7"/>
        <v>16.852941176470587</v>
      </c>
      <c r="M75" s="26">
        <v>45.02</v>
      </c>
      <c r="N75" s="27">
        <f t="shared" si="8"/>
        <v>20.674144824522429</v>
      </c>
      <c r="O75" s="29">
        <v>0</v>
      </c>
      <c r="P75" s="29">
        <f t="shared" si="9"/>
        <v>0</v>
      </c>
      <c r="Q75" s="27">
        <f t="shared" si="10"/>
        <v>44.527086000993016</v>
      </c>
      <c r="R75" s="30">
        <f t="shared" si="11"/>
        <v>0.44527086000993016</v>
      </c>
      <c r="S75" s="30"/>
    </row>
    <row r="76" spans="1:19" s="34" customFormat="1" x14ac:dyDescent="0.25">
      <c r="A76" s="23">
        <v>73</v>
      </c>
      <c r="B76" s="23" t="s">
        <v>103</v>
      </c>
      <c r="C76" s="23">
        <v>137</v>
      </c>
      <c r="D76" s="24" t="s">
        <v>21</v>
      </c>
      <c r="E76" s="23" t="s">
        <v>22</v>
      </c>
      <c r="F76" s="23">
        <v>10</v>
      </c>
      <c r="G76" s="31">
        <v>39280</v>
      </c>
      <c r="H76" s="23">
        <v>34</v>
      </c>
      <c r="I76" s="26">
        <v>22</v>
      </c>
      <c r="J76" s="27">
        <f t="shared" si="6"/>
        <v>8.8000000000000007</v>
      </c>
      <c r="K76" s="28">
        <v>211.9</v>
      </c>
      <c r="L76" s="27">
        <f t="shared" si="7"/>
        <v>20.280792826805097</v>
      </c>
      <c r="M76" s="26">
        <v>64.3</v>
      </c>
      <c r="N76" s="27">
        <f t="shared" si="8"/>
        <v>14.475116640746499</v>
      </c>
      <c r="O76" s="29">
        <v>0</v>
      </c>
      <c r="P76" s="29">
        <f t="shared" si="9"/>
        <v>0</v>
      </c>
      <c r="Q76" s="27">
        <f t="shared" si="10"/>
        <v>43.555909467551601</v>
      </c>
      <c r="R76" s="30">
        <f t="shared" si="11"/>
        <v>0.43555909467551601</v>
      </c>
      <c r="S76" s="30"/>
    </row>
    <row r="77" spans="1:19" s="34" customFormat="1" x14ac:dyDescent="0.25">
      <c r="A77" s="23">
        <v>74</v>
      </c>
      <c r="B77" s="23" t="s">
        <v>104</v>
      </c>
      <c r="C77" s="23">
        <v>164</v>
      </c>
      <c r="D77" s="24" t="s">
        <v>21</v>
      </c>
      <c r="E77" s="23" t="s">
        <v>22</v>
      </c>
      <c r="F77" s="23">
        <v>11</v>
      </c>
      <c r="G77" s="31">
        <v>39002</v>
      </c>
      <c r="H77" s="23">
        <v>51</v>
      </c>
      <c r="I77" s="26">
        <v>20.5</v>
      </c>
      <c r="J77" s="27">
        <f t="shared" si="6"/>
        <v>8.1999999999999993</v>
      </c>
      <c r="K77" s="28">
        <v>241.4</v>
      </c>
      <c r="L77" s="27">
        <f t="shared" si="7"/>
        <v>17.802402651201326</v>
      </c>
      <c r="M77" s="26">
        <v>54.34</v>
      </c>
      <c r="N77" s="27">
        <f t="shared" si="8"/>
        <v>17.128266470371731</v>
      </c>
      <c r="O77" s="29">
        <v>0</v>
      </c>
      <c r="P77" s="29">
        <f t="shared" si="9"/>
        <v>0</v>
      </c>
      <c r="Q77" s="27">
        <f t="shared" si="10"/>
        <v>43.130669121573057</v>
      </c>
      <c r="R77" s="30">
        <f t="shared" si="11"/>
        <v>0.43130669121573056</v>
      </c>
      <c r="S77" s="30"/>
    </row>
    <row r="78" spans="1:19" s="34" customFormat="1" x14ac:dyDescent="0.25">
      <c r="A78" s="23">
        <v>75</v>
      </c>
      <c r="B78" s="23" t="s">
        <v>105</v>
      </c>
      <c r="C78" s="23">
        <v>225</v>
      </c>
      <c r="D78" s="24" t="s">
        <v>21</v>
      </c>
      <c r="E78" s="23" t="s">
        <v>22</v>
      </c>
      <c r="F78" s="23">
        <v>9</v>
      </c>
      <c r="G78" s="32">
        <v>39633</v>
      </c>
      <c r="H78" s="33">
        <v>70</v>
      </c>
      <c r="I78" s="26">
        <v>16</v>
      </c>
      <c r="J78" s="27">
        <f t="shared" si="6"/>
        <v>6.4</v>
      </c>
      <c r="K78" s="28">
        <v>203.3</v>
      </c>
      <c r="L78" s="27">
        <f t="shared" si="7"/>
        <v>21.138711264141662</v>
      </c>
      <c r="M78" s="26">
        <v>60.71</v>
      </c>
      <c r="N78" s="27">
        <f t="shared" si="8"/>
        <v>15.331082194037224</v>
      </c>
      <c r="O78" s="29">
        <v>0</v>
      </c>
      <c r="P78" s="29">
        <f t="shared" si="9"/>
        <v>0</v>
      </c>
      <c r="Q78" s="27">
        <f t="shared" si="10"/>
        <v>42.869793458178883</v>
      </c>
      <c r="R78" s="30">
        <f t="shared" si="11"/>
        <v>0.42869793458178884</v>
      </c>
      <c r="S78" s="30"/>
    </row>
    <row r="79" spans="1:19" s="34" customFormat="1" ht="22.5" x14ac:dyDescent="0.25">
      <c r="A79" s="23">
        <v>76</v>
      </c>
      <c r="B79" s="23" t="s">
        <v>106</v>
      </c>
      <c r="C79" s="23">
        <v>26</v>
      </c>
      <c r="D79" s="24" t="s">
        <v>21</v>
      </c>
      <c r="E79" s="23" t="s">
        <v>22</v>
      </c>
      <c r="F79" s="23">
        <v>9</v>
      </c>
      <c r="G79" s="31">
        <v>39525</v>
      </c>
      <c r="H79" s="40" t="s">
        <v>107</v>
      </c>
      <c r="I79" s="26">
        <v>15.5</v>
      </c>
      <c r="J79" s="27">
        <f t="shared" si="6"/>
        <v>6.2</v>
      </c>
      <c r="K79" s="28">
        <v>226.8</v>
      </c>
      <c r="L79" s="27">
        <f t="shared" si="7"/>
        <v>18.948412698412696</v>
      </c>
      <c r="M79" s="26">
        <v>54.78</v>
      </c>
      <c r="N79" s="27">
        <f t="shared" si="8"/>
        <v>16.990690032858705</v>
      </c>
      <c r="O79" s="29">
        <v>0</v>
      </c>
      <c r="P79" s="29">
        <f t="shared" si="9"/>
        <v>0</v>
      </c>
      <c r="Q79" s="27">
        <f t="shared" si="10"/>
        <v>42.1391027312714</v>
      </c>
      <c r="R79" s="30">
        <f t="shared" si="11"/>
        <v>0.42139102731271399</v>
      </c>
      <c r="S79" s="30"/>
    </row>
    <row r="80" spans="1:19" s="34" customFormat="1" x14ac:dyDescent="0.25">
      <c r="A80" s="23">
        <v>77</v>
      </c>
      <c r="B80" s="23" t="s">
        <v>108</v>
      </c>
      <c r="C80" s="23">
        <v>268</v>
      </c>
      <c r="D80" s="24" t="s">
        <v>52</v>
      </c>
      <c r="E80" s="23" t="s">
        <v>22</v>
      </c>
      <c r="F80" s="23">
        <v>10</v>
      </c>
      <c r="G80" s="31">
        <v>39363</v>
      </c>
      <c r="H80" s="33">
        <v>91</v>
      </c>
      <c r="I80" s="26">
        <v>23.5</v>
      </c>
      <c r="J80" s="27">
        <f t="shared" si="6"/>
        <v>9.4</v>
      </c>
      <c r="K80" s="28">
        <v>236.9</v>
      </c>
      <c r="L80" s="27">
        <f t="shared" si="7"/>
        <v>18.140565639510342</v>
      </c>
      <c r="M80" s="26">
        <v>63.97</v>
      </c>
      <c r="N80" s="27">
        <f t="shared" si="8"/>
        <v>14.549788963576676</v>
      </c>
      <c r="O80" s="29">
        <v>0</v>
      </c>
      <c r="P80" s="29">
        <f t="shared" si="9"/>
        <v>0</v>
      </c>
      <c r="Q80" s="27">
        <f t="shared" si="10"/>
        <v>42.090354603087015</v>
      </c>
      <c r="R80" s="30">
        <f t="shared" si="11"/>
        <v>0.42090354603087016</v>
      </c>
      <c r="S80" s="30"/>
    </row>
    <row r="81" spans="1:20" s="34" customFormat="1" x14ac:dyDescent="0.25">
      <c r="A81" s="23">
        <v>78</v>
      </c>
      <c r="B81" s="23" t="s">
        <v>109</v>
      </c>
      <c r="C81" s="23">
        <v>250</v>
      </c>
      <c r="D81" s="24" t="s">
        <v>21</v>
      </c>
      <c r="E81" s="23" t="s">
        <v>22</v>
      </c>
      <c r="F81" s="23">
        <v>11</v>
      </c>
      <c r="G81" s="31">
        <v>38943</v>
      </c>
      <c r="H81" s="23">
        <v>94</v>
      </c>
      <c r="I81" s="26">
        <v>23.5</v>
      </c>
      <c r="J81" s="27">
        <f t="shared" si="6"/>
        <v>9.4</v>
      </c>
      <c r="K81" s="28">
        <v>224.5</v>
      </c>
      <c r="L81" s="27">
        <f t="shared" si="7"/>
        <v>19.142538975501115</v>
      </c>
      <c r="M81" s="26">
        <v>68.900000000000006</v>
      </c>
      <c r="N81" s="27">
        <f t="shared" si="8"/>
        <v>13.508708272859213</v>
      </c>
      <c r="O81" s="29">
        <v>0</v>
      </c>
      <c r="P81" s="29">
        <f t="shared" si="9"/>
        <v>0</v>
      </c>
      <c r="Q81" s="27">
        <f t="shared" si="10"/>
        <v>42.051247248360326</v>
      </c>
      <c r="R81" s="30">
        <f t="shared" si="11"/>
        <v>0.42051247248360324</v>
      </c>
      <c r="S81" s="30"/>
    </row>
    <row r="82" spans="1:20" s="34" customFormat="1" x14ac:dyDescent="0.25">
      <c r="A82" s="23">
        <v>79</v>
      </c>
      <c r="B82" s="23" t="s">
        <v>110</v>
      </c>
      <c r="C82" s="23">
        <v>276</v>
      </c>
      <c r="D82" s="24" t="s">
        <v>21</v>
      </c>
      <c r="E82" s="23" t="s">
        <v>22</v>
      </c>
      <c r="F82" s="23">
        <v>9</v>
      </c>
      <c r="G82" s="31">
        <v>39724</v>
      </c>
      <c r="H82" s="23">
        <v>93</v>
      </c>
      <c r="I82" s="26">
        <v>19</v>
      </c>
      <c r="J82" s="27">
        <f t="shared" si="6"/>
        <v>7.6</v>
      </c>
      <c r="K82" s="28">
        <v>206.6</v>
      </c>
      <c r="L82" s="27">
        <f t="shared" si="7"/>
        <v>20.801064859632142</v>
      </c>
      <c r="M82" s="26">
        <v>69.180000000000007</v>
      </c>
      <c r="N82" s="27">
        <f t="shared" si="8"/>
        <v>13.454032957502164</v>
      </c>
      <c r="O82" s="29">
        <v>0</v>
      </c>
      <c r="P82" s="29">
        <f t="shared" si="9"/>
        <v>0</v>
      </c>
      <c r="Q82" s="27">
        <f t="shared" si="10"/>
        <v>41.855097817134308</v>
      </c>
      <c r="R82" s="30">
        <f t="shared" si="11"/>
        <v>0.41855097817134307</v>
      </c>
      <c r="S82" s="30"/>
    </row>
    <row r="83" spans="1:20" s="34" customFormat="1" ht="22.5" x14ac:dyDescent="0.25">
      <c r="A83" s="23">
        <v>80</v>
      </c>
      <c r="B83" s="23" t="s">
        <v>111</v>
      </c>
      <c r="C83" s="23">
        <v>108</v>
      </c>
      <c r="D83" s="24" t="s">
        <v>21</v>
      </c>
      <c r="E83" s="23" t="s">
        <v>22</v>
      </c>
      <c r="F83" s="23">
        <v>9</v>
      </c>
      <c r="G83" s="31">
        <v>39383</v>
      </c>
      <c r="H83" s="40" t="s">
        <v>107</v>
      </c>
      <c r="I83" s="26">
        <v>14</v>
      </c>
      <c r="J83" s="27">
        <f t="shared" si="6"/>
        <v>5.6</v>
      </c>
      <c r="K83" s="28">
        <v>237</v>
      </c>
      <c r="L83" s="27">
        <f t="shared" si="7"/>
        <v>18.132911392405063</v>
      </c>
      <c r="M83" s="26">
        <v>52.28</v>
      </c>
      <c r="N83" s="27">
        <f t="shared" si="8"/>
        <v>17.803175210405506</v>
      </c>
      <c r="O83" s="29">
        <v>0</v>
      </c>
      <c r="P83" s="29">
        <f t="shared" si="9"/>
        <v>0</v>
      </c>
      <c r="Q83" s="27">
        <f t="shared" si="10"/>
        <v>41.53608660281057</v>
      </c>
      <c r="R83" s="30">
        <f t="shared" si="11"/>
        <v>0.41536086602810568</v>
      </c>
      <c r="S83" s="30"/>
    </row>
    <row r="84" spans="1:20" s="34" customFormat="1" x14ac:dyDescent="0.25">
      <c r="A84" s="23">
        <v>81</v>
      </c>
      <c r="B84" s="23" t="s">
        <v>112</v>
      </c>
      <c r="C84" s="23">
        <v>223</v>
      </c>
      <c r="D84" s="24" t="s">
        <v>21</v>
      </c>
      <c r="E84" s="23" t="s">
        <v>22</v>
      </c>
      <c r="F84" s="23">
        <v>9</v>
      </c>
      <c r="G84" s="33" t="s">
        <v>113</v>
      </c>
      <c r="H84" s="23">
        <v>66</v>
      </c>
      <c r="I84" s="26">
        <v>18.5</v>
      </c>
      <c r="J84" s="27">
        <f t="shared" si="6"/>
        <v>7.4</v>
      </c>
      <c r="K84" s="28">
        <v>225.8</v>
      </c>
      <c r="L84" s="27">
        <f t="shared" si="7"/>
        <v>19.03232949512843</v>
      </c>
      <c r="M84" s="26">
        <v>61.82</v>
      </c>
      <c r="N84" s="27">
        <f t="shared" si="8"/>
        <v>15.055807182141701</v>
      </c>
      <c r="O84" s="29">
        <v>0</v>
      </c>
      <c r="P84" s="29">
        <f t="shared" si="9"/>
        <v>0</v>
      </c>
      <c r="Q84" s="27">
        <f t="shared" si="10"/>
        <v>41.488136677270127</v>
      </c>
      <c r="R84" s="30">
        <f t="shared" si="11"/>
        <v>0.41488136677270127</v>
      </c>
      <c r="S84" s="30"/>
      <c r="T84" s="44" t="s">
        <v>114</v>
      </c>
    </row>
    <row r="85" spans="1:20" s="34" customFormat="1" x14ac:dyDescent="0.25">
      <c r="A85" s="23">
        <v>82</v>
      </c>
      <c r="B85" s="23" t="s">
        <v>115</v>
      </c>
      <c r="C85" s="23">
        <v>270</v>
      </c>
      <c r="D85" s="24" t="s">
        <v>21</v>
      </c>
      <c r="E85" s="23" t="s">
        <v>22</v>
      </c>
      <c r="F85" s="23">
        <v>9</v>
      </c>
      <c r="G85" s="31">
        <v>39718</v>
      </c>
      <c r="H85" s="23">
        <v>93</v>
      </c>
      <c r="I85" s="26">
        <v>14</v>
      </c>
      <c r="J85" s="27">
        <f t="shared" si="6"/>
        <v>5.6</v>
      </c>
      <c r="K85" s="28">
        <v>233.7</v>
      </c>
      <c r="L85" s="27">
        <f t="shared" si="7"/>
        <v>18.388960205391527</v>
      </c>
      <c r="M85" s="26">
        <v>54.64</v>
      </c>
      <c r="N85" s="27">
        <f t="shared" si="8"/>
        <v>17.034224011713029</v>
      </c>
      <c r="O85" s="29">
        <v>0</v>
      </c>
      <c r="P85" s="29">
        <f t="shared" si="9"/>
        <v>0</v>
      </c>
      <c r="Q85" s="27">
        <f t="shared" si="10"/>
        <v>41.023184217104557</v>
      </c>
      <c r="R85" s="30">
        <f t="shared" si="11"/>
        <v>0.41023184217104558</v>
      </c>
      <c r="S85" s="30"/>
    </row>
    <row r="86" spans="1:20" s="34" customFormat="1" x14ac:dyDescent="0.25">
      <c r="A86" s="23">
        <v>83</v>
      </c>
      <c r="B86" s="23" t="s">
        <v>116</v>
      </c>
      <c r="C86" s="23">
        <v>156</v>
      </c>
      <c r="D86" s="24" t="s">
        <v>21</v>
      </c>
      <c r="E86" s="23" t="s">
        <v>22</v>
      </c>
      <c r="F86" s="23">
        <v>9</v>
      </c>
      <c r="G86" s="24" t="s">
        <v>117</v>
      </c>
      <c r="H86" s="23">
        <v>34</v>
      </c>
      <c r="I86" s="26">
        <v>14</v>
      </c>
      <c r="J86" s="27">
        <f t="shared" si="6"/>
        <v>5.6</v>
      </c>
      <c r="K86" s="28">
        <v>212.1</v>
      </c>
      <c r="L86" s="27">
        <f t="shared" si="7"/>
        <v>20.261669024045261</v>
      </c>
      <c r="M86" s="26">
        <v>61.56</v>
      </c>
      <c r="N86" s="27">
        <f t="shared" si="8"/>
        <v>15.119395711500973</v>
      </c>
      <c r="O86" s="29">
        <v>0</v>
      </c>
      <c r="P86" s="29">
        <f t="shared" si="9"/>
        <v>0</v>
      </c>
      <c r="Q86" s="27">
        <f t="shared" si="10"/>
        <v>40.981064735546234</v>
      </c>
      <c r="R86" s="30">
        <f t="shared" si="11"/>
        <v>0.40981064735546235</v>
      </c>
      <c r="S86" s="30"/>
    </row>
    <row r="87" spans="1:20" s="34" customFormat="1" x14ac:dyDescent="0.25">
      <c r="A87" s="23">
        <v>84</v>
      </c>
      <c r="B87" s="23" t="s">
        <v>118</v>
      </c>
      <c r="C87" s="23">
        <v>252</v>
      </c>
      <c r="D87" s="24" t="s">
        <v>64</v>
      </c>
      <c r="E87" s="23" t="s">
        <v>22</v>
      </c>
      <c r="F87" s="23">
        <v>9</v>
      </c>
      <c r="G87" s="31">
        <v>39466</v>
      </c>
      <c r="H87" s="23">
        <v>75</v>
      </c>
      <c r="I87" s="26">
        <v>15</v>
      </c>
      <c r="J87" s="27">
        <f t="shared" si="6"/>
        <v>6</v>
      </c>
      <c r="K87" s="28">
        <v>221.6</v>
      </c>
      <c r="L87" s="27">
        <f t="shared" si="7"/>
        <v>19.393050541516246</v>
      </c>
      <c r="M87" s="26">
        <v>60.18</v>
      </c>
      <c r="N87" s="27">
        <f t="shared" si="8"/>
        <v>15.466101694915253</v>
      </c>
      <c r="O87" s="29">
        <v>0</v>
      </c>
      <c r="P87" s="29">
        <f t="shared" si="9"/>
        <v>0</v>
      </c>
      <c r="Q87" s="27">
        <f t="shared" si="10"/>
        <v>40.859152236431498</v>
      </c>
      <c r="R87" s="30">
        <f t="shared" si="11"/>
        <v>0.40859152236431501</v>
      </c>
      <c r="S87" s="30"/>
    </row>
    <row r="88" spans="1:20" s="34" customFormat="1" x14ac:dyDescent="0.25">
      <c r="A88" s="23">
        <v>85</v>
      </c>
      <c r="B88" s="23" t="s">
        <v>119</v>
      </c>
      <c r="C88" s="23">
        <v>197</v>
      </c>
      <c r="D88" s="24" t="s">
        <v>21</v>
      </c>
      <c r="E88" s="23" t="s">
        <v>22</v>
      </c>
      <c r="F88" s="23">
        <v>11</v>
      </c>
      <c r="G88" s="31">
        <v>38969</v>
      </c>
      <c r="H88" s="33">
        <v>79</v>
      </c>
      <c r="I88" s="26">
        <v>23</v>
      </c>
      <c r="J88" s="27">
        <f t="shared" si="6"/>
        <v>9.1999999999999993</v>
      </c>
      <c r="K88" s="28">
        <v>256.60000000000002</v>
      </c>
      <c r="L88" s="27">
        <f t="shared" si="7"/>
        <v>16.747856586126264</v>
      </c>
      <c r="M88" s="26">
        <v>62.68</v>
      </c>
      <c r="N88" s="27">
        <f t="shared" si="8"/>
        <v>14.849234205488193</v>
      </c>
      <c r="O88" s="29">
        <v>0</v>
      </c>
      <c r="P88" s="29">
        <f t="shared" si="9"/>
        <v>0</v>
      </c>
      <c r="Q88" s="27">
        <f t="shared" si="10"/>
        <v>40.797090791614458</v>
      </c>
      <c r="R88" s="30">
        <f t="shared" si="11"/>
        <v>0.4079709079161446</v>
      </c>
      <c r="S88" s="30"/>
    </row>
    <row r="89" spans="1:20" s="34" customFormat="1" x14ac:dyDescent="0.25">
      <c r="A89" s="23">
        <v>86</v>
      </c>
      <c r="B89" s="23" t="s">
        <v>120</v>
      </c>
      <c r="C89" s="23">
        <v>2</v>
      </c>
      <c r="D89" s="24" t="s">
        <v>21</v>
      </c>
      <c r="E89" s="23" t="s">
        <v>22</v>
      </c>
      <c r="F89" s="23">
        <v>11</v>
      </c>
      <c r="G89" s="31">
        <v>38650</v>
      </c>
      <c r="H89" s="23">
        <v>43</v>
      </c>
      <c r="I89" s="26">
        <v>17</v>
      </c>
      <c r="J89" s="27">
        <f t="shared" si="6"/>
        <v>6.8</v>
      </c>
      <c r="K89" s="28">
        <v>213</v>
      </c>
      <c r="L89" s="27">
        <f t="shared" si="7"/>
        <v>20.176056338028168</v>
      </c>
      <c r="M89" s="26">
        <v>68.09</v>
      </c>
      <c r="N89" s="27">
        <f t="shared" si="8"/>
        <v>13.669408136290201</v>
      </c>
      <c r="O89" s="29">
        <v>0</v>
      </c>
      <c r="P89" s="29">
        <f t="shared" si="9"/>
        <v>0</v>
      </c>
      <c r="Q89" s="27">
        <f t="shared" si="10"/>
        <v>40.645464474318374</v>
      </c>
      <c r="R89" s="30">
        <f t="shared" si="11"/>
        <v>0.40645464474318371</v>
      </c>
      <c r="S89" s="30"/>
    </row>
    <row r="90" spans="1:20" s="34" customFormat="1" x14ac:dyDescent="0.25">
      <c r="A90" s="23">
        <v>87</v>
      </c>
      <c r="B90" s="23" t="s">
        <v>121</v>
      </c>
      <c r="C90" s="23">
        <v>42</v>
      </c>
      <c r="D90" s="24" t="s">
        <v>64</v>
      </c>
      <c r="E90" s="23" t="s">
        <v>22</v>
      </c>
      <c r="F90" s="23">
        <v>11</v>
      </c>
      <c r="G90" s="31">
        <v>38971</v>
      </c>
      <c r="H90" s="23">
        <v>55</v>
      </c>
      <c r="I90" s="26">
        <v>18.5</v>
      </c>
      <c r="J90" s="27">
        <f t="shared" si="6"/>
        <v>7.4</v>
      </c>
      <c r="K90" s="28">
        <v>243.1</v>
      </c>
      <c r="L90" s="27">
        <f t="shared" si="7"/>
        <v>17.677910324969147</v>
      </c>
      <c r="M90" s="26">
        <v>60.04</v>
      </c>
      <c r="N90" s="27">
        <f t="shared" si="8"/>
        <v>15.502165223184543</v>
      </c>
      <c r="O90" s="29">
        <v>0</v>
      </c>
      <c r="P90" s="29">
        <f t="shared" si="9"/>
        <v>0</v>
      </c>
      <c r="Q90" s="27">
        <f t="shared" si="10"/>
        <v>40.580075548153687</v>
      </c>
      <c r="R90" s="30">
        <f t="shared" si="11"/>
        <v>0.40580075548153688</v>
      </c>
      <c r="S90" s="30"/>
    </row>
    <row r="91" spans="1:20" s="34" customFormat="1" x14ac:dyDescent="0.25">
      <c r="A91" s="23">
        <v>88</v>
      </c>
      <c r="B91" s="23" t="s">
        <v>122</v>
      </c>
      <c r="C91" s="23">
        <v>163</v>
      </c>
      <c r="D91" s="24" t="s">
        <v>21</v>
      </c>
      <c r="E91" s="23" t="s">
        <v>22</v>
      </c>
      <c r="F91" s="23">
        <v>11</v>
      </c>
      <c r="G91" s="31">
        <v>39209</v>
      </c>
      <c r="H91" s="23">
        <v>33</v>
      </c>
      <c r="I91" s="26">
        <v>17.5</v>
      </c>
      <c r="J91" s="27">
        <f t="shared" si="6"/>
        <v>7</v>
      </c>
      <c r="K91" s="28">
        <v>205.1</v>
      </c>
      <c r="L91" s="27">
        <f t="shared" si="7"/>
        <v>20.953193564115068</v>
      </c>
      <c r="M91" s="26">
        <v>75.05</v>
      </c>
      <c r="N91" s="27">
        <f t="shared" si="8"/>
        <v>12.401732178547634</v>
      </c>
      <c r="O91" s="29">
        <v>0</v>
      </c>
      <c r="P91" s="29">
        <f t="shared" si="9"/>
        <v>0</v>
      </c>
      <c r="Q91" s="27">
        <f t="shared" si="10"/>
        <v>40.354925742662701</v>
      </c>
      <c r="R91" s="30">
        <f t="shared" si="11"/>
        <v>0.40354925742662701</v>
      </c>
      <c r="S91" s="30"/>
    </row>
    <row r="92" spans="1:20" s="34" customFormat="1" x14ac:dyDescent="0.25">
      <c r="A92" s="23">
        <v>89</v>
      </c>
      <c r="B92" s="23" t="s">
        <v>123</v>
      </c>
      <c r="C92" s="23">
        <v>254</v>
      </c>
      <c r="D92" s="24" t="s">
        <v>21</v>
      </c>
      <c r="E92" s="23" t="s">
        <v>22</v>
      </c>
      <c r="F92" s="23">
        <v>9</v>
      </c>
      <c r="G92" s="31">
        <v>39661</v>
      </c>
      <c r="H92" s="23">
        <v>89</v>
      </c>
      <c r="I92" s="26">
        <v>25</v>
      </c>
      <c r="J92" s="27">
        <f t="shared" si="6"/>
        <v>10</v>
      </c>
      <c r="K92" s="28">
        <v>233.5</v>
      </c>
      <c r="L92" s="27">
        <f t="shared" si="7"/>
        <v>18.404710920770878</v>
      </c>
      <c r="M92" s="26">
        <v>79.5</v>
      </c>
      <c r="N92" s="27">
        <f t="shared" si="8"/>
        <v>11.707547169811319</v>
      </c>
      <c r="O92" s="29">
        <v>0</v>
      </c>
      <c r="P92" s="29">
        <f t="shared" si="9"/>
        <v>0</v>
      </c>
      <c r="Q92" s="27">
        <f t="shared" si="10"/>
        <v>40.112258090582195</v>
      </c>
      <c r="R92" s="30">
        <f t="shared" si="11"/>
        <v>0.40112258090582192</v>
      </c>
      <c r="S92" s="30"/>
    </row>
    <row r="93" spans="1:20" s="34" customFormat="1" x14ac:dyDescent="0.25">
      <c r="A93" s="23">
        <v>90</v>
      </c>
      <c r="B93" s="23" t="s">
        <v>124</v>
      </c>
      <c r="C93" s="23">
        <v>74</v>
      </c>
      <c r="D93" s="24" t="s">
        <v>52</v>
      </c>
      <c r="E93" s="23" t="s">
        <v>22</v>
      </c>
      <c r="F93" s="23">
        <v>11</v>
      </c>
      <c r="G93" s="31">
        <v>38977</v>
      </c>
      <c r="H93" s="23">
        <v>20</v>
      </c>
      <c r="I93" s="26">
        <v>9.5</v>
      </c>
      <c r="J93" s="27">
        <f t="shared" si="6"/>
        <v>3.8</v>
      </c>
      <c r="K93" s="28">
        <v>219.1</v>
      </c>
      <c r="L93" s="27">
        <f t="shared" si="7"/>
        <v>19.614331355545414</v>
      </c>
      <c r="M93" s="26">
        <v>55.82</v>
      </c>
      <c r="N93" s="27">
        <f t="shared" si="8"/>
        <v>16.674131135793619</v>
      </c>
      <c r="O93" s="29">
        <v>0</v>
      </c>
      <c r="P93" s="29">
        <f t="shared" si="9"/>
        <v>0</v>
      </c>
      <c r="Q93" s="27">
        <f t="shared" si="10"/>
        <v>40.08846249133903</v>
      </c>
      <c r="R93" s="30">
        <f t="shared" si="11"/>
        <v>0.40088462491339028</v>
      </c>
      <c r="S93" s="30"/>
    </row>
    <row r="94" spans="1:20" s="34" customFormat="1" x14ac:dyDescent="0.25">
      <c r="A94" s="23">
        <v>91</v>
      </c>
      <c r="B94" s="23" t="s">
        <v>125</v>
      </c>
      <c r="C94" s="23">
        <v>258</v>
      </c>
      <c r="D94" s="24" t="s">
        <v>21</v>
      </c>
      <c r="E94" s="23" t="s">
        <v>22</v>
      </c>
      <c r="F94" s="23">
        <v>11</v>
      </c>
      <c r="G94" s="31">
        <v>38854</v>
      </c>
      <c r="H94" s="23">
        <v>72</v>
      </c>
      <c r="I94" s="26">
        <v>26</v>
      </c>
      <c r="J94" s="27">
        <f t="shared" si="6"/>
        <v>10.4</v>
      </c>
      <c r="K94" s="28">
        <v>227.3</v>
      </c>
      <c r="L94" s="27">
        <f t="shared" si="7"/>
        <v>18.906731192256927</v>
      </c>
      <c r="M94" s="26">
        <v>86.63</v>
      </c>
      <c r="N94" s="27">
        <f t="shared" si="8"/>
        <v>10.743968602100889</v>
      </c>
      <c r="O94" s="29">
        <v>0</v>
      </c>
      <c r="P94" s="29">
        <f t="shared" si="9"/>
        <v>0</v>
      </c>
      <c r="Q94" s="27">
        <f t="shared" si="10"/>
        <v>40.050699794357811</v>
      </c>
      <c r="R94" s="30">
        <f t="shared" si="11"/>
        <v>0.40050699794357814</v>
      </c>
      <c r="S94" s="30"/>
    </row>
    <row r="95" spans="1:20" s="34" customFormat="1" x14ac:dyDescent="0.25">
      <c r="A95" s="23">
        <v>92</v>
      </c>
      <c r="B95" s="23" t="s">
        <v>126</v>
      </c>
      <c r="C95" s="23">
        <v>233</v>
      </c>
      <c r="D95" s="24" t="s">
        <v>52</v>
      </c>
      <c r="E95" s="23" t="s">
        <v>22</v>
      </c>
      <c r="F95" s="23">
        <v>9</v>
      </c>
      <c r="G95" s="41">
        <v>39490</v>
      </c>
      <c r="H95" s="33">
        <v>91</v>
      </c>
      <c r="I95" s="26">
        <v>16.5</v>
      </c>
      <c r="J95" s="27">
        <f t="shared" si="6"/>
        <v>6.6</v>
      </c>
      <c r="K95" s="28">
        <v>230.4</v>
      </c>
      <c r="L95" s="27">
        <f t="shared" si="7"/>
        <v>18.65234375</v>
      </c>
      <c r="M95" s="26">
        <v>63.27</v>
      </c>
      <c r="N95" s="27">
        <f t="shared" si="8"/>
        <v>14.710763394973918</v>
      </c>
      <c r="O95" s="29">
        <v>0</v>
      </c>
      <c r="P95" s="29">
        <f t="shared" si="9"/>
        <v>0</v>
      </c>
      <c r="Q95" s="27">
        <f t="shared" si="10"/>
        <v>39.963107144973918</v>
      </c>
      <c r="R95" s="30">
        <f t="shared" si="11"/>
        <v>0.39963107144973919</v>
      </c>
      <c r="S95" s="30"/>
    </row>
    <row r="96" spans="1:20" s="34" customFormat="1" x14ac:dyDescent="0.25">
      <c r="A96" s="23">
        <v>93</v>
      </c>
      <c r="B96" s="23" t="s">
        <v>127</v>
      </c>
      <c r="C96" s="23">
        <v>208</v>
      </c>
      <c r="D96" s="24" t="s">
        <v>21</v>
      </c>
      <c r="E96" s="23" t="s">
        <v>22</v>
      </c>
      <c r="F96" s="23">
        <v>9</v>
      </c>
      <c r="G96" s="31">
        <v>39547</v>
      </c>
      <c r="H96" s="23">
        <v>81</v>
      </c>
      <c r="I96" s="26">
        <v>15</v>
      </c>
      <c r="J96" s="27">
        <f t="shared" si="6"/>
        <v>6</v>
      </c>
      <c r="K96" s="28">
        <v>207.4</v>
      </c>
      <c r="L96" s="27">
        <f t="shared" si="7"/>
        <v>20.72082931533269</v>
      </c>
      <c r="M96" s="26">
        <v>72.13</v>
      </c>
      <c r="N96" s="27">
        <f t="shared" si="8"/>
        <v>12.903784832940524</v>
      </c>
      <c r="O96" s="29">
        <v>0</v>
      </c>
      <c r="P96" s="29">
        <f t="shared" si="9"/>
        <v>0</v>
      </c>
      <c r="Q96" s="27">
        <f t="shared" si="10"/>
        <v>39.62461414827321</v>
      </c>
      <c r="R96" s="30">
        <f t="shared" si="11"/>
        <v>0.39624614148273207</v>
      </c>
      <c r="S96" s="30"/>
    </row>
    <row r="97" spans="1:19" s="34" customFormat="1" x14ac:dyDescent="0.25">
      <c r="A97" s="23">
        <v>94</v>
      </c>
      <c r="B97" s="23" t="s">
        <v>128</v>
      </c>
      <c r="C97" s="23">
        <v>116</v>
      </c>
      <c r="D97" s="24" t="s">
        <v>52</v>
      </c>
      <c r="E97" s="23" t="s">
        <v>22</v>
      </c>
      <c r="F97" s="23">
        <v>9</v>
      </c>
      <c r="G97" s="31">
        <v>39708</v>
      </c>
      <c r="H97" s="33">
        <v>16</v>
      </c>
      <c r="I97" s="26">
        <v>14</v>
      </c>
      <c r="J97" s="27">
        <f t="shared" si="6"/>
        <v>5.6</v>
      </c>
      <c r="K97" s="28">
        <v>267.2</v>
      </c>
      <c r="L97" s="27">
        <f t="shared" si="7"/>
        <v>16.083458083832337</v>
      </c>
      <c r="M97" s="26">
        <v>53.3</v>
      </c>
      <c r="N97" s="27">
        <f t="shared" si="8"/>
        <v>17.4624765478424</v>
      </c>
      <c r="O97" s="29">
        <v>0</v>
      </c>
      <c r="P97" s="29">
        <f t="shared" si="9"/>
        <v>0</v>
      </c>
      <c r="Q97" s="27">
        <f t="shared" si="10"/>
        <v>39.145934631674734</v>
      </c>
      <c r="R97" s="30">
        <f t="shared" si="11"/>
        <v>0.39145934631674734</v>
      </c>
      <c r="S97" s="30"/>
    </row>
    <row r="98" spans="1:19" s="34" customFormat="1" x14ac:dyDescent="0.25">
      <c r="A98" s="23">
        <v>95</v>
      </c>
      <c r="B98" s="23" t="s">
        <v>129</v>
      </c>
      <c r="C98" s="23">
        <v>9</v>
      </c>
      <c r="D98" s="24" t="s">
        <v>21</v>
      </c>
      <c r="E98" s="23" t="s">
        <v>22</v>
      </c>
      <c r="F98" s="23">
        <v>10</v>
      </c>
      <c r="G98" s="31">
        <v>39355</v>
      </c>
      <c r="H98" s="23">
        <v>31</v>
      </c>
      <c r="I98" s="26">
        <v>20</v>
      </c>
      <c r="J98" s="27">
        <f t="shared" si="6"/>
        <v>8</v>
      </c>
      <c r="K98" s="28">
        <v>242.2</v>
      </c>
      <c r="L98" s="27">
        <f t="shared" si="7"/>
        <v>17.743600330305533</v>
      </c>
      <c r="M98" s="26">
        <v>69.680000000000007</v>
      </c>
      <c r="N98" s="27">
        <f t="shared" si="8"/>
        <v>13.357491389207803</v>
      </c>
      <c r="O98" s="29">
        <v>0</v>
      </c>
      <c r="P98" s="29">
        <f t="shared" si="9"/>
        <v>0</v>
      </c>
      <c r="Q98" s="27">
        <f t="shared" si="10"/>
        <v>39.101091719513335</v>
      </c>
      <c r="R98" s="30">
        <f t="shared" si="11"/>
        <v>0.39101091719513337</v>
      </c>
      <c r="S98" s="30"/>
    </row>
    <row r="99" spans="1:19" s="34" customFormat="1" x14ac:dyDescent="0.25">
      <c r="A99" s="23">
        <v>96</v>
      </c>
      <c r="B99" s="23" t="s">
        <v>130</v>
      </c>
      <c r="C99" s="23">
        <v>265</v>
      </c>
      <c r="D99" s="24" t="s">
        <v>21</v>
      </c>
      <c r="E99" s="23" t="s">
        <v>22</v>
      </c>
      <c r="F99" s="23">
        <v>11</v>
      </c>
      <c r="G99" s="31">
        <v>38999</v>
      </c>
      <c r="H99" s="23">
        <v>82</v>
      </c>
      <c r="I99" s="26">
        <v>17.5</v>
      </c>
      <c r="J99" s="27">
        <f t="shared" si="6"/>
        <v>7</v>
      </c>
      <c r="K99" s="28">
        <v>214.6</v>
      </c>
      <c r="L99" s="27">
        <f t="shared" si="7"/>
        <v>20.025629077353216</v>
      </c>
      <c r="M99" s="26">
        <v>78.11</v>
      </c>
      <c r="N99" s="27">
        <f t="shared" si="8"/>
        <v>11.915887850467289</v>
      </c>
      <c r="O99" s="29">
        <v>0</v>
      </c>
      <c r="P99" s="29">
        <f t="shared" si="9"/>
        <v>0</v>
      </c>
      <c r="Q99" s="27">
        <f t="shared" si="10"/>
        <v>38.941516927820501</v>
      </c>
      <c r="R99" s="30">
        <f t="shared" si="11"/>
        <v>0.38941516927820502</v>
      </c>
      <c r="S99" s="30"/>
    </row>
    <row r="100" spans="1:19" s="34" customFormat="1" x14ac:dyDescent="0.25">
      <c r="A100" s="23">
        <v>97</v>
      </c>
      <c r="B100" s="23" t="s">
        <v>131</v>
      </c>
      <c r="C100" s="23">
        <v>151</v>
      </c>
      <c r="D100" s="24" t="s">
        <v>21</v>
      </c>
      <c r="E100" s="23" t="s">
        <v>22</v>
      </c>
      <c r="F100" s="23">
        <v>9</v>
      </c>
      <c r="G100" s="31">
        <v>39539</v>
      </c>
      <c r="H100" s="23">
        <v>47</v>
      </c>
      <c r="I100" s="26">
        <v>19</v>
      </c>
      <c r="J100" s="27">
        <f t="shared" si="6"/>
        <v>7.6</v>
      </c>
      <c r="K100" s="28">
        <v>266.5</v>
      </c>
      <c r="L100" s="27">
        <f t="shared" si="7"/>
        <v>16.125703564727957</v>
      </c>
      <c r="M100" s="26">
        <v>63.09</v>
      </c>
      <c r="N100" s="27">
        <f t="shared" si="8"/>
        <v>14.752734189253445</v>
      </c>
      <c r="O100" s="29">
        <v>0</v>
      </c>
      <c r="P100" s="29">
        <f t="shared" si="9"/>
        <v>0</v>
      </c>
      <c r="Q100" s="27">
        <f t="shared" si="10"/>
        <v>38.478437753981403</v>
      </c>
      <c r="R100" s="30">
        <f t="shared" si="11"/>
        <v>0.38478437753981404</v>
      </c>
      <c r="S100" s="30"/>
    </row>
    <row r="101" spans="1:19" s="34" customFormat="1" ht="22.5" x14ac:dyDescent="0.25">
      <c r="A101" s="23">
        <v>98</v>
      </c>
      <c r="B101" s="23" t="s">
        <v>132</v>
      </c>
      <c r="C101" s="23">
        <v>122</v>
      </c>
      <c r="D101" s="24" t="s">
        <v>21</v>
      </c>
      <c r="E101" s="23" t="s">
        <v>22</v>
      </c>
      <c r="F101" s="23">
        <v>9</v>
      </c>
      <c r="G101" s="31">
        <v>39464</v>
      </c>
      <c r="H101" s="40" t="s">
        <v>107</v>
      </c>
      <c r="I101" s="26">
        <v>10</v>
      </c>
      <c r="J101" s="27">
        <f t="shared" si="6"/>
        <v>4</v>
      </c>
      <c r="K101" s="28">
        <v>247.7</v>
      </c>
      <c r="L101" s="27">
        <f t="shared" si="7"/>
        <v>17.349616471538152</v>
      </c>
      <c r="M101" s="26">
        <v>55.1</v>
      </c>
      <c r="N101" s="27">
        <f t="shared" si="8"/>
        <v>16.892014519056257</v>
      </c>
      <c r="O101" s="29">
        <v>0</v>
      </c>
      <c r="P101" s="29">
        <f t="shared" si="9"/>
        <v>0</v>
      </c>
      <c r="Q101" s="27">
        <f t="shared" si="10"/>
        <v>38.241630990594409</v>
      </c>
      <c r="R101" s="30">
        <f t="shared" si="11"/>
        <v>0.38241630990594411</v>
      </c>
      <c r="S101" s="30"/>
    </row>
    <row r="102" spans="1:19" s="34" customFormat="1" x14ac:dyDescent="0.25">
      <c r="A102" s="23">
        <v>99</v>
      </c>
      <c r="B102" s="23" t="s">
        <v>133</v>
      </c>
      <c r="C102" s="23">
        <v>259</v>
      </c>
      <c r="D102" s="24" t="s">
        <v>21</v>
      </c>
      <c r="E102" s="23" t="s">
        <v>22</v>
      </c>
      <c r="F102" s="23">
        <v>9</v>
      </c>
      <c r="G102" s="31">
        <v>39578</v>
      </c>
      <c r="H102" s="23">
        <v>72</v>
      </c>
      <c r="I102" s="26">
        <v>14.5</v>
      </c>
      <c r="J102" s="27">
        <f t="shared" si="6"/>
        <v>5.8</v>
      </c>
      <c r="K102" s="28">
        <v>212.9</v>
      </c>
      <c r="L102" s="27">
        <f t="shared" si="7"/>
        <v>20.185533114138092</v>
      </c>
      <c r="M102" s="26">
        <v>77.39</v>
      </c>
      <c r="N102" s="27">
        <f t="shared" si="8"/>
        <v>12.026747641814186</v>
      </c>
      <c r="O102" s="29">
        <v>0</v>
      </c>
      <c r="P102" s="29">
        <f t="shared" si="9"/>
        <v>0</v>
      </c>
      <c r="Q102" s="27">
        <f t="shared" si="10"/>
        <v>38.012280755952276</v>
      </c>
      <c r="R102" s="30">
        <f t="shared" si="11"/>
        <v>0.38012280755952277</v>
      </c>
      <c r="S102" s="30"/>
    </row>
    <row r="103" spans="1:19" s="34" customFormat="1" x14ac:dyDescent="0.25">
      <c r="A103" s="23">
        <v>100</v>
      </c>
      <c r="B103" s="23" t="s">
        <v>134</v>
      </c>
      <c r="C103" s="23">
        <v>142</v>
      </c>
      <c r="D103" s="24" t="s">
        <v>21</v>
      </c>
      <c r="E103" s="23" t="s">
        <v>22</v>
      </c>
      <c r="F103" s="23">
        <v>9</v>
      </c>
      <c r="G103" s="31">
        <v>39632</v>
      </c>
      <c r="H103" s="23">
        <v>45</v>
      </c>
      <c r="I103" s="26">
        <v>5</v>
      </c>
      <c r="J103" s="27">
        <f t="shared" si="6"/>
        <v>2</v>
      </c>
      <c r="K103" s="28" t="s">
        <v>135</v>
      </c>
      <c r="L103" s="27"/>
      <c r="M103" s="26">
        <v>107.13</v>
      </c>
      <c r="N103" s="27">
        <f t="shared" si="8"/>
        <v>8.6880425651078124</v>
      </c>
      <c r="O103" s="29">
        <v>9</v>
      </c>
      <c r="P103" s="29">
        <f t="shared" si="9"/>
        <v>27.272727272727273</v>
      </c>
      <c r="Q103" s="27">
        <f t="shared" si="10"/>
        <v>37.960769837835088</v>
      </c>
      <c r="R103" s="30">
        <f t="shared" si="11"/>
        <v>0.3796076983783509</v>
      </c>
      <c r="S103" s="30"/>
    </row>
    <row r="104" spans="1:19" s="34" customFormat="1" x14ac:dyDescent="0.25">
      <c r="A104" s="23">
        <v>101</v>
      </c>
      <c r="B104" s="23" t="s">
        <v>136</v>
      </c>
      <c r="C104" s="23">
        <v>37</v>
      </c>
      <c r="D104" s="24" t="s">
        <v>21</v>
      </c>
      <c r="E104" s="23" t="s">
        <v>22</v>
      </c>
      <c r="F104" s="23">
        <v>9</v>
      </c>
      <c r="G104" s="31">
        <v>39633</v>
      </c>
      <c r="H104" s="23">
        <v>40</v>
      </c>
      <c r="I104" s="26">
        <v>17</v>
      </c>
      <c r="J104" s="27">
        <f t="shared" si="6"/>
        <v>6.8</v>
      </c>
      <c r="K104" s="28">
        <v>210</v>
      </c>
      <c r="L104" s="27">
        <f t="shared" ref="L104:L126" si="12">25*171.9/K104</f>
        <v>20.464285714285715</v>
      </c>
      <c r="M104" s="26">
        <v>87.62</v>
      </c>
      <c r="N104" s="27">
        <f t="shared" si="8"/>
        <v>10.62257475462223</v>
      </c>
      <c r="O104" s="29">
        <v>0</v>
      </c>
      <c r="P104" s="29">
        <f t="shared" si="9"/>
        <v>0</v>
      </c>
      <c r="Q104" s="27">
        <f t="shared" si="10"/>
        <v>37.886860468907948</v>
      </c>
      <c r="R104" s="30">
        <f t="shared" si="11"/>
        <v>0.37886860468907946</v>
      </c>
      <c r="S104" s="30"/>
    </row>
    <row r="105" spans="1:19" s="34" customFormat="1" ht="22.5" x14ac:dyDescent="0.25">
      <c r="A105" s="23">
        <v>102</v>
      </c>
      <c r="B105" s="23" t="s">
        <v>137</v>
      </c>
      <c r="C105" s="23">
        <v>75</v>
      </c>
      <c r="D105" s="24" t="s">
        <v>21</v>
      </c>
      <c r="E105" s="23" t="s">
        <v>22</v>
      </c>
      <c r="F105" s="23">
        <v>11</v>
      </c>
      <c r="G105" s="31">
        <v>38933</v>
      </c>
      <c r="H105" s="40" t="s">
        <v>107</v>
      </c>
      <c r="I105" s="26">
        <v>20.5</v>
      </c>
      <c r="J105" s="27">
        <f t="shared" si="6"/>
        <v>8.1999999999999993</v>
      </c>
      <c r="K105" s="28">
        <v>230.6</v>
      </c>
      <c r="L105" s="27">
        <f t="shared" si="12"/>
        <v>18.63616652211622</v>
      </c>
      <c r="M105" s="26">
        <v>85.24</v>
      </c>
      <c r="N105" s="27">
        <f t="shared" si="8"/>
        <v>10.919169404035664</v>
      </c>
      <c r="O105" s="29">
        <v>0</v>
      </c>
      <c r="P105" s="29">
        <f t="shared" si="9"/>
        <v>0</v>
      </c>
      <c r="Q105" s="27">
        <f t="shared" si="10"/>
        <v>37.755335926151886</v>
      </c>
      <c r="R105" s="30">
        <f t="shared" si="11"/>
        <v>0.37755335926151884</v>
      </c>
      <c r="S105" s="30"/>
    </row>
    <row r="106" spans="1:19" s="34" customFormat="1" x14ac:dyDescent="0.25">
      <c r="A106" s="23">
        <v>103</v>
      </c>
      <c r="B106" s="23" t="s">
        <v>138</v>
      </c>
      <c r="C106" s="23">
        <v>198</v>
      </c>
      <c r="D106" s="24" t="s">
        <v>21</v>
      </c>
      <c r="E106" s="23" t="s">
        <v>22</v>
      </c>
      <c r="F106" s="23">
        <v>11</v>
      </c>
      <c r="G106" s="31">
        <v>39031</v>
      </c>
      <c r="H106" s="33">
        <v>79</v>
      </c>
      <c r="I106" s="26">
        <v>15.5</v>
      </c>
      <c r="J106" s="27">
        <f t="shared" si="6"/>
        <v>6.2</v>
      </c>
      <c r="K106" s="28">
        <v>259</v>
      </c>
      <c r="L106" s="27">
        <f t="shared" si="12"/>
        <v>16.592664092664094</v>
      </c>
      <c r="M106" s="26">
        <v>62.31</v>
      </c>
      <c r="N106" s="27">
        <f t="shared" si="8"/>
        <v>14.937409725565717</v>
      </c>
      <c r="O106" s="29">
        <v>0</v>
      </c>
      <c r="P106" s="29">
        <f t="shared" si="9"/>
        <v>0</v>
      </c>
      <c r="Q106" s="27">
        <f t="shared" si="10"/>
        <v>37.730073818229812</v>
      </c>
      <c r="R106" s="30">
        <f t="shared" si="11"/>
        <v>0.37730073818229815</v>
      </c>
      <c r="S106" s="30"/>
    </row>
    <row r="107" spans="1:19" s="34" customFormat="1" x14ac:dyDescent="0.25">
      <c r="A107" s="23">
        <v>104</v>
      </c>
      <c r="B107" s="23" t="s">
        <v>139</v>
      </c>
      <c r="C107" s="23">
        <v>235</v>
      </c>
      <c r="D107" s="24" t="s">
        <v>21</v>
      </c>
      <c r="E107" s="23" t="s">
        <v>22</v>
      </c>
      <c r="F107" s="23">
        <v>9</v>
      </c>
      <c r="G107" s="31">
        <v>39499</v>
      </c>
      <c r="H107" s="23">
        <v>89</v>
      </c>
      <c r="I107" s="26">
        <v>15.5</v>
      </c>
      <c r="J107" s="27">
        <f t="shared" si="6"/>
        <v>6.2</v>
      </c>
      <c r="K107" s="28">
        <v>235.9</v>
      </c>
      <c r="L107" s="27">
        <f t="shared" si="12"/>
        <v>18.217465027554049</v>
      </c>
      <c r="M107" s="26">
        <v>71.67</v>
      </c>
      <c r="N107" s="27">
        <f t="shared" si="8"/>
        <v>12.986605274173293</v>
      </c>
      <c r="O107" s="29">
        <v>0</v>
      </c>
      <c r="P107" s="29">
        <f t="shared" si="9"/>
        <v>0</v>
      </c>
      <c r="Q107" s="27">
        <f t="shared" si="10"/>
        <v>37.404070301727344</v>
      </c>
      <c r="R107" s="30">
        <f t="shared" si="11"/>
        <v>0.37404070301727343</v>
      </c>
      <c r="S107" s="30"/>
    </row>
    <row r="108" spans="1:19" s="34" customFormat="1" x14ac:dyDescent="0.25">
      <c r="A108" s="23">
        <v>105</v>
      </c>
      <c r="B108" s="23" t="s">
        <v>140</v>
      </c>
      <c r="C108" s="23">
        <v>266</v>
      </c>
      <c r="D108" s="24" t="s">
        <v>21</v>
      </c>
      <c r="E108" s="23" t="s">
        <v>22</v>
      </c>
      <c r="F108" s="23">
        <v>11</v>
      </c>
      <c r="G108" s="31">
        <v>38681</v>
      </c>
      <c r="H108" s="33">
        <v>79</v>
      </c>
      <c r="I108" s="26">
        <v>15</v>
      </c>
      <c r="J108" s="27">
        <f t="shared" si="6"/>
        <v>6</v>
      </c>
      <c r="K108" s="28">
        <v>256.89999999999998</v>
      </c>
      <c r="L108" s="27">
        <f t="shared" si="12"/>
        <v>16.728298949007396</v>
      </c>
      <c r="M108" s="26">
        <v>64.900000000000006</v>
      </c>
      <c r="N108" s="27">
        <f t="shared" si="8"/>
        <v>14.341294298921415</v>
      </c>
      <c r="O108" s="29">
        <v>0</v>
      </c>
      <c r="P108" s="29">
        <f t="shared" si="9"/>
        <v>0</v>
      </c>
      <c r="Q108" s="27">
        <f t="shared" si="10"/>
        <v>37.069593247928808</v>
      </c>
      <c r="R108" s="30">
        <f t="shared" si="11"/>
        <v>0.37069593247928806</v>
      </c>
      <c r="S108" s="30"/>
    </row>
    <row r="109" spans="1:19" s="34" customFormat="1" x14ac:dyDescent="0.25">
      <c r="A109" s="23">
        <v>106</v>
      </c>
      <c r="B109" s="23" t="s">
        <v>141</v>
      </c>
      <c r="C109" s="23">
        <v>209</v>
      </c>
      <c r="D109" s="24" t="s">
        <v>64</v>
      </c>
      <c r="E109" s="23" t="s">
        <v>22</v>
      </c>
      <c r="F109" s="23">
        <v>9</v>
      </c>
      <c r="G109" s="31">
        <v>39437</v>
      </c>
      <c r="H109" s="23">
        <v>75</v>
      </c>
      <c r="I109" s="26">
        <v>13</v>
      </c>
      <c r="J109" s="27">
        <f t="shared" si="6"/>
        <v>5.2</v>
      </c>
      <c r="K109" s="28">
        <v>263.10000000000002</v>
      </c>
      <c r="L109" s="27">
        <f t="shared" si="12"/>
        <v>16.334093500570123</v>
      </c>
      <c r="M109" s="26">
        <v>60</v>
      </c>
      <c r="N109" s="27">
        <f t="shared" si="8"/>
        <v>15.512499999999998</v>
      </c>
      <c r="O109" s="29">
        <v>0</v>
      </c>
      <c r="P109" s="29">
        <f t="shared" si="9"/>
        <v>0</v>
      </c>
      <c r="Q109" s="27">
        <f t="shared" si="10"/>
        <v>37.046593500570118</v>
      </c>
      <c r="R109" s="30">
        <f t="shared" si="11"/>
        <v>0.37046593500570119</v>
      </c>
      <c r="S109" s="30"/>
    </row>
    <row r="110" spans="1:19" s="34" customFormat="1" x14ac:dyDescent="0.25">
      <c r="A110" s="23">
        <v>107</v>
      </c>
      <c r="B110" s="23" t="s">
        <v>142</v>
      </c>
      <c r="C110" s="23">
        <v>261</v>
      </c>
      <c r="D110" s="24" t="s">
        <v>21</v>
      </c>
      <c r="E110" s="23" t="s">
        <v>22</v>
      </c>
      <c r="F110" s="23">
        <v>10</v>
      </c>
      <c r="G110" s="33" t="s">
        <v>143</v>
      </c>
      <c r="H110" s="23">
        <v>66</v>
      </c>
      <c r="I110" s="26">
        <v>16.5</v>
      </c>
      <c r="J110" s="27">
        <f t="shared" si="6"/>
        <v>6.6</v>
      </c>
      <c r="K110" s="28">
        <v>262.8</v>
      </c>
      <c r="L110" s="27">
        <f t="shared" si="12"/>
        <v>16.352739726027398</v>
      </c>
      <c r="M110" s="26">
        <v>66.69</v>
      </c>
      <c r="N110" s="27">
        <f t="shared" si="8"/>
        <v>13.956365272154745</v>
      </c>
      <c r="O110" s="29">
        <v>0</v>
      </c>
      <c r="P110" s="29">
        <f t="shared" si="9"/>
        <v>0</v>
      </c>
      <c r="Q110" s="27">
        <f t="shared" si="10"/>
        <v>36.909104998182144</v>
      </c>
      <c r="R110" s="30">
        <f t="shared" si="11"/>
        <v>0.36909104998182146</v>
      </c>
      <c r="S110" s="30"/>
    </row>
    <row r="111" spans="1:19" s="34" customFormat="1" x14ac:dyDescent="0.25">
      <c r="A111" s="23">
        <v>108</v>
      </c>
      <c r="B111" s="23" t="s">
        <v>144</v>
      </c>
      <c r="C111" s="23">
        <v>238</v>
      </c>
      <c r="D111" s="24" t="s">
        <v>21</v>
      </c>
      <c r="E111" s="23" t="s">
        <v>22</v>
      </c>
      <c r="F111" s="23">
        <v>9</v>
      </c>
      <c r="G111" s="31">
        <v>39659</v>
      </c>
      <c r="H111" s="23">
        <v>89</v>
      </c>
      <c r="I111" s="26">
        <v>17</v>
      </c>
      <c r="J111" s="27">
        <f t="shared" si="6"/>
        <v>6.8</v>
      </c>
      <c r="K111" s="28">
        <v>263.2</v>
      </c>
      <c r="L111" s="27">
        <f t="shared" si="12"/>
        <v>16.32788753799392</v>
      </c>
      <c r="M111" s="26">
        <v>68.11</v>
      </c>
      <c r="N111" s="27">
        <f t="shared" si="8"/>
        <v>13.665394215240051</v>
      </c>
      <c r="O111" s="29">
        <v>0</v>
      </c>
      <c r="P111" s="29">
        <f t="shared" si="9"/>
        <v>0</v>
      </c>
      <c r="Q111" s="27">
        <f t="shared" si="10"/>
        <v>36.79328175323397</v>
      </c>
      <c r="R111" s="30">
        <f t="shared" si="11"/>
        <v>0.3679328175323397</v>
      </c>
      <c r="S111" s="30"/>
    </row>
    <row r="112" spans="1:19" s="34" customFormat="1" x14ac:dyDescent="0.25">
      <c r="A112" s="23">
        <v>109</v>
      </c>
      <c r="B112" s="23" t="s">
        <v>145</v>
      </c>
      <c r="C112" s="23">
        <v>41</v>
      </c>
      <c r="D112" s="24" t="s">
        <v>21</v>
      </c>
      <c r="E112" s="23" t="s">
        <v>22</v>
      </c>
      <c r="F112" s="23">
        <v>10</v>
      </c>
      <c r="G112" s="31">
        <v>39095</v>
      </c>
      <c r="H112" s="23">
        <v>48</v>
      </c>
      <c r="I112" s="26">
        <v>12</v>
      </c>
      <c r="J112" s="27">
        <f t="shared" si="6"/>
        <v>4.8</v>
      </c>
      <c r="K112" s="28">
        <v>213.8</v>
      </c>
      <c r="L112" s="27">
        <f t="shared" si="12"/>
        <v>20.100561272217025</v>
      </c>
      <c r="M112" s="26">
        <v>81.87</v>
      </c>
      <c r="N112" s="27">
        <f t="shared" si="8"/>
        <v>11.368633198973981</v>
      </c>
      <c r="O112" s="29">
        <v>0</v>
      </c>
      <c r="P112" s="29">
        <f t="shared" si="9"/>
        <v>0</v>
      </c>
      <c r="Q112" s="27">
        <f t="shared" si="10"/>
        <v>36.269194471191007</v>
      </c>
      <c r="R112" s="30">
        <f t="shared" si="11"/>
        <v>0.36269194471191007</v>
      </c>
      <c r="S112" s="30"/>
    </row>
    <row r="113" spans="1:19" s="34" customFormat="1" x14ac:dyDescent="0.25">
      <c r="A113" s="23">
        <v>110</v>
      </c>
      <c r="B113" s="23" t="s">
        <v>146</v>
      </c>
      <c r="C113" s="23">
        <v>267</v>
      </c>
      <c r="D113" s="24" t="s">
        <v>21</v>
      </c>
      <c r="E113" s="23" t="s">
        <v>22</v>
      </c>
      <c r="F113" s="23">
        <v>9</v>
      </c>
      <c r="G113" s="31">
        <v>39556</v>
      </c>
      <c r="H113" s="23">
        <v>72</v>
      </c>
      <c r="I113" s="26">
        <v>13</v>
      </c>
      <c r="J113" s="27">
        <f t="shared" si="6"/>
        <v>5.2</v>
      </c>
      <c r="K113" s="28">
        <v>274.5</v>
      </c>
      <c r="L113" s="27">
        <f t="shared" si="12"/>
        <v>15.655737704918034</v>
      </c>
      <c r="M113" s="26">
        <v>61.24</v>
      </c>
      <c r="N113" s="27">
        <f t="shared" si="8"/>
        <v>15.198399738732851</v>
      </c>
      <c r="O113" s="29">
        <v>0</v>
      </c>
      <c r="P113" s="29">
        <f t="shared" si="9"/>
        <v>0</v>
      </c>
      <c r="Q113" s="27">
        <f t="shared" si="10"/>
        <v>36.054137443650887</v>
      </c>
      <c r="R113" s="30">
        <f t="shared" si="11"/>
        <v>0.36054137443650885</v>
      </c>
      <c r="S113" s="30"/>
    </row>
    <row r="114" spans="1:19" s="34" customFormat="1" x14ac:dyDescent="0.25">
      <c r="A114" s="23">
        <v>111</v>
      </c>
      <c r="B114" s="23" t="s">
        <v>147</v>
      </c>
      <c r="C114" s="23">
        <v>161</v>
      </c>
      <c r="D114" s="24" t="s">
        <v>52</v>
      </c>
      <c r="E114" s="23" t="s">
        <v>22</v>
      </c>
      <c r="F114" s="23">
        <v>9</v>
      </c>
      <c r="G114" s="31">
        <v>39507</v>
      </c>
      <c r="H114" s="23">
        <v>10</v>
      </c>
      <c r="I114" s="26">
        <v>17</v>
      </c>
      <c r="J114" s="27">
        <f t="shared" si="6"/>
        <v>6.8</v>
      </c>
      <c r="K114" s="28">
        <v>249.5</v>
      </c>
      <c r="L114" s="27">
        <f t="shared" si="12"/>
        <v>17.22444889779559</v>
      </c>
      <c r="M114" s="26">
        <v>81.23</v>
      </c>
      <c r="N114" s="27">
        <f t="shared" si="8"/>
        <v>11.458205096639171</v>
      </c>
      <c r="O114" s="29">
        <v>0</v>
      </c>
      <c r="P114" s="29">
        <f t="shared" si="9"/>
        <v>0</v>
      </c>
      <c r="Q114" s="27">
        <f t="shared" si="10"/>
        <v>35.482653994434763</v>
      </c>
      <c r="R114" s="30">
        <f t="shared" si="11"/>
        <v>0.35482653994434765</v>
      </c>
      <c r="S114" s="30"/>
    </row>
    <row r="115" spans="1:19" s="34" customFormat="1" x14ac:dyDescent="0.25">
      <c r="A115" s="23">
        <v>112</v>
      </c>
      <c r="B115" s="23" t="s">
        <v>148</v>
      </c>
      <c r="C115" s="23">
        <v>44</v>
      </c>
      <c r="D115" s="24" t="s">
        <v>64</v>
      </c>
      <c r="E115" s="23" t="s">
        <v>22</v>
      </c>
      <c r="F115" s="23">
        <v>9</v>
      </c>
      <c r="G115" s="31">
        <v>39522</v>
      </c>
      <c r="H115" s="23">
        <v>55</v>
      </c>
      <c r="I115" s="26">
        <v>14.5</v>
      </c>
      <c r="J115" s="27">
        <f t="shared" si="6"/>
        <v>5.8</v>
      </c>
      <c r="K115" s="28">
        <v>264.2</v>
      </c>
      <c r="L115" s="27">
        <f t="shared" si="12"/>
        <v>16.266086298258895</v>
      </c>
      <c r="M115" s="26">
        <v>71.59</v>
      </c>
      <c r="N115" s="27">
        <f t="shared" si="8"/>
        <v>13.001117474507611</v>
      </c>
      <c r="O115" s="29">
        <v>0</v>
      </c>
      <c r="P115" s="29">
        <f t="shared" si="9"/>
        <v>0</v>
      </c>
      <c r="Q115" s="27">
        <f t="shared" si="10"/>
        <v>35.067203772766504</v>
      </c>
      <c r="R115" s="30">
        <f t="shared" si="11"/>
        <v>0.35067203772766503</v>
      </c>
      <c r="S115" s="30"/>
    </row>
    <row r="116" spans="1:19" s="34" customFormat="1" x14ac:dyDescent="0.25">
      <c r="A116" s="23">
        <v>113</v>
      </c>
      <c r="B116" s="23" t="s">
        <v>149</v>
      </c>
      <c r="C116" s="23">
        <v>154</v>
      </c>
      <c r="D116" s="24" t="s">
        <v>21</v>
      </c>
      <c r="E116" s="23" t="s">
        <v>22</v>
      </c>
      <c r="F116" s="23">
        <v>9</v>
      </c>
      <c r="G116" s="24" t="s">
        <v>150</v>
      </c>
      <c r="H116" s="23">
        <v>34</v>
      </c>
      <c r="I116" s="26">
        <v>19.5</v>
      </c>
      <c r="J116" s="27">
        <f t="shared" si="6"/>
        <v>7.8</v>
      </c>
      <c r="K116" s="28">
        <v>254</v>
      </c>
      <c r="L116" s="27">
        <f t="shared" si="12"/>
        <v>16.919291338582678</v>
      </c>
      <c r="M116" s="26">
        <v>91.73</v>
      </c>
      <c r="N116" s="27">
        <f t="shared" si="8"/>
        <v>10.146625967513353</v>
      </c>
      <c r="O116" s="29">
        <v>0</v>
      </c>
      <c r="P116" s="29">
        <f t="shared" si="9"/>
        <v>0</v>
      </c>
      <c r="Q116" s="27">
        <f t="shared" si="10"/>
        <v>34.86591730609603</v>
      </c>
      <c r="R116" s="30">
        <f t="shared" si="11"/>
        <v>0.34865917306096028</v>
      </c>
      <c r="S116" s="30"/>
    </row>
    <row r="117" spans="1:19" s="34" customFormat="1" x14ac:dyDescent="0.25">
      <c r="A117" s="23">
        <v>114</v>
      </c>
      <c r="B117" s="23" t="s">
        <v>151</v>
      </c>
      <c r="C117" s="23">
        <v>84</v>
      </c>
      <c r="D117" s="24" t="s">
        <v>21</v>
      </c>
      <c r="E117" s="23" t="s">
        <v>22</v>
      </c>
      <c r="F117" s="23">
        <v>9</v>
      </c>
      <c r="G117" s="31">
        <v>39602</v>
      </c>
      <c r="H117" s="23">
        <v>31</v>
      </c>
      <c r="I117" s="26">
        <v>12</v>
      </c>
      <c r="J117" s="27">
        <f t="shared" si="6"/>
        <v>4.8</v>
      </c>
      <c r="K117" s="28">
        <v>241.1</v>
      </c>
      <c r="L117" s="27">
        <f t="shared" si="12"/>
        <v>17.82455412691829</v>
      </c>
      <c r="M117" s="26">
        <v>79.31</v>
      </c>
      <c r="N117" s="27">
        <f t="shared" si="8"/>
        <v>11.735594502584792</v>
      </c>
      <c r="O117" s="29">
        <v>0</v>
      </c>
      <c r="P117" s="29">
        <f t="shared" si="9"/>
        <v>0</v>
      </c>
      <c r="Q117" s="27">
        <f t="shared" si="10"/>
        <v>34.360148629503087</v>
      </c>
      <c r="R117" s="30">
        <f t="shared" si="11"/>
        <v>0.34360148629503084</v>
      </c>
      <c r="S117" s="30"/>
    </row>
    <row r="118" spans="1:19" s="34" customFormat="1" x14ac:dyDescent="0.25">
      <c r="A118" s="23">
        <v>115</v>
      </c>
      <c r="B118" s="23" t="s">
        <v>152</v>
      </c>
      <c r="C118" s="23">
        <v>277</v>
      </c>
      <c r="D118" s="24" t="s">
        <v>21</v>
      </c>
      <c r="E118" s="23" t="s">
        <v>22</v>
      </c>
      <c r="F118" s="23">
        <v>11</v>
      </c>
      <c r="G118" s="31">
        <v>39020</v>
      </c>
      <c r="H118" s="23">
        <v>72</v>
      </c>
      <c r="I118" s="26">
        <v>11.5</v>
      </c>
      <c r="J118" s="27">
        <f t="shared" si="6"/>
        <v>4.5999999999999996</v>
      </c>
      <c r="K118" s="28">
        <v>221.5</v>
      </c>
      <c r="L118" s="27">
        <f t="shared" si="12"/>
        <v>19.401805869074494</v>
      </c>
      <c r="M118" s="26">
        <v>91.32</v>
      </c>
      <c r="N118" s="27">
        <f t="shared" si="8"/>
        <v>10.192181340341655</v>
      </c>
      <c r="O118" s="29">
        <v>0</v>
      </c>
      <c r="P118" s="29">
        <f t="shared" si="9"/>
        <v>0</v>
      </c>
      <c r="Q118" s="27">
        <f t="shared" si="10"/>
        <v>34.19398720941615</v>
      </c>
      <c r="R118" s="30">
        <f t="shared" si="11"/>
        <v>0.34193987209416149</v>
      </c>
      <c r="S118" s="30"/>
    </row>
    <row r="119" spans="1:19" s="34" customFormat="1" x14ac:dyDescent="0.25">
      <c r="A119" s="23">
        <v>116</v>
      </c>
      <c r="B119" s="23" t="s">
        <v>153</v>
      </c>
      <c r="C119" s="23">
        <v>56</v>
      </c>
      <c r="D119" s="24" t="s">
        <v>52</v>
      </c>
      <c r="E119" s="23" t="s">
        <v>22</v>
      </c>
      <c r="F119" s="23">
        <v>11</v>
      </c>
      <c r="G119" s="31">
        <v>39014</v>
      </c>
      <c r="H119" s="23">
        <v>20</v>
      </c>
      <c r="I119" s="26">
        <v>13</v>
      </c>
      <c r="J119" s="27">
        <f t="shared" si="6"/>
        <v>5.2</v>
      </c>
      <c r="K119" s="28">
        <v>244.4</v>
      </c>
      <c r="L119" s="27">
        <f t="shared" si="12"/>
        <v>17.583878887070377</v>
      </c>
      <c r="M119" s="26">
        <v>81.69</v>
      </c>
      <c r="N119" s="27">
        <f t="shared" si="8"/>
        <v>11.393683437385235</v>
      </c>
      <c r="O119" s="29">
        <v>0</v>
      </c>
      <c r="P119" s="29">
        <f t="shared" si="9"/>
        <v>0</v>
      </c>
      <c r="Q119" s="27">
        <f t="shared" si="10"/>
        <v>34.177562324455607</v>
      </c>
      <c r="R119" s="30">
        <f t="shared" si="11"/>
        <v>0.34177562324455607</v>
      </c>
      <c r="S119" s="30"/>
    </row>
    <row r="120" spans="1:19" s="34" customFormat="1" x14ac:dyDescent="0.25">
      <c r="A120" s="23">
        <v>117</v>
      </c>
      <c r="B120" s="23" t="s">
        <v>154</v>
      </c>
      <c r="C120" s="23">
        <v>224</v>
      </c>
      <c r="D120" s="24" t="s">
        <v>21</v>
      </c>
      <c r="E120" s="23" t="s">
        <v>22</v>
      </c>
      <c r="F120" s="23">
        <v>9</v>
      </c>
      <c r="G120" s="31">
        <v>39548</v>
      </c>
      <c r="H120" s="33">
        <v>79</v>
      </c>
      <c r="I120" s="26" t="s">
        <v>135</v>
      </c>
      <c r="J120" s="27"/>
      <c r="K120" s="28">
        <v>225.8</v>
      </c>
      <c r="L120" s="27">
        <f t="shared" si="12"/>
        <v>19.03232949512843</v>
      </c>
      <c r="M120" s="26">
        <v>61.82</v>
      </c>
      <c r="N120" s="27">
        <f t="shared" si="8"/>
        <v>15.055807182141701</v>
      </c>
      <c r="O120" s="29">
        <v>0</v>
      </c>
      <c r="P120" s="29">
        <f t="shared" si="9"/>
        <v>0</v>
      </c>
      <c r="Q120" s="27">
        <f t="shared" si="10"/>
        <v>34.088136677270128</v>
      </c>
      <c r="R120" s="30">
        <f t="shared" si="11"/>
        <v>0.34088136677270131</v>
      </c>
      <c r="S120" s="30"/>
    </row>
    <row r="121" spans="1:19" s="34" customFormat="1" ht="22.5" x14ac:dyDescent="0.25">
      <c r="A121" s="23">
        <v>118</v>
      </c>
      <c r="B121" s="23" t="s">
        <v>155</v>
      </c>
      <c r="C121" s="23">
        <v>29</v>
      </c>
      <c r="D121" s="24" t="s">
        <v>21</v>
      </c>
      <c r="E121" s="23" t="s">
        <v>22</v>
      </c>
      <c r="F121" s="23">
        <v>9</v>
      </c>
      <c r="G121" s="31">
        <v>39603</v>
      </c>
      <c r="H121" s="40" t="s">
        <v>107</v>
      </c>
      <c r="I121" s="26">
        <v>6</v>
      </c>
      <c r="J121" s="27">
        <f t="shared" ref="J121:J126" si="13">I121*20/50</f>
        <v>2.4</v>
      </c>
      <c r="K121" s="28">
        <v>253.6</v>
      </c>
      <c r="L121" s="27">
        <f t="shared" si="12"/>
        <v>16.945977917981072</v>
      </c>
      <c r="M121" s="26">
        <v>65.290000000000006</v>
      </c>
      <c r="N121" s="27">
        <f t="shared" si="8"/>
        <v>14.25562873334354</v>
      </c>
      <c r="O121" s="29">
        <v>0</v>
      </c>
      <c r="P121" s="29">
        <f t="shared" si="9"/>
        <v>0</v>
      </c>
      <c r="Q121" s="27">
        <f t="shared" si="10"/>
        <v>33.601606651324609</v>
      </c>
      <c r="R121" s="30">
        <f t="shared" si="11"/>
        <v>0.33601606651324611</v>
      </c>
      <c r="S121" s="30"/>
    </row>
    <row r="122" spans="1:19" s="34" customFormat="1" x14ac:dyDescent="0.25">
      <c r="A122" s="23">
        <v>119</v>
      </c>
      <c r="B122" s="23" t="s">
        <v>156</v>
      </c>
      <c r="C122" s="23">
        <v>53</v>
      </c>
      <c r="D122" s="24" t="s">
        <v>21</v>
      </c>
      <c r="E122" s="23" t="s">
        <v>22</v>
      </c>
      <c r="F122" s="23">
        <v>9</v>
      </c>
      <c r="G122" s="31">
        <v>39555</v>
      </c>
      <c r="H122" s="23">
        <v>31</v>
      </c>
      <c r="I122" s="26">
        <v>12.5</v>
      </c>
      <c r="J122" s="27">
        <f t="shared" si="13"/>
        <v>5</v>
      </c>
      <c r="K122" s="28">
        <v>237.3</v>
      </c>
      <c r="L122" s="27">
        <f t="shared" si="12"/>
        <v>18.109987357774969</v>
      </c>
      <c r="M122" s="26">
        <v>88.94</v>
      </c>
      <c r="N122" s="27">
        <f t="shared" si="8"/>
        <v>10.464920170901731</v>
      </c>
      <c r="O122" s="29">
        <v>0</v>
      </c>
      <c r="P122" s="29">
        <f t="shared" si="9"/>
        <v>0</v>
      </c>
      <c r="Q122" s="27">
        <f t="shared" si="10"/>
        <v>33.574907528676704</v>
      </c>
      <c r="R122" s="30">
        <f t="shared" si="11"/>
        <v>0.33574907528676706</v>
      </c>
      <c r="S122" s="30"/>
    </row>
    <row r="123" spans="1:19" s="34" customFormat="1" x14ac:dyDescent="0.25">
      <c r="A123" s="23">
        <v>120</v>
      </c>
      <c r="B123" s="23" t="s">
        <v>157</v>
      </c>
      <c r="C123" s="23">
        <v>33</v>
      </c>
      <c r="D123" s="24" t="s">
        <v>52</v>
      </c>
      <c r="E123" s="23" t="s">
        <v>22</v>
      </c>
      <c r="F123" s="23">
        <v>10</v>
      </c>
      <c r="G123" s="31">
        <v>39104</v>
      </c>
      <c r="H123" s="23">
        <v>4</v>
      </c>
      <c r="I123" s="26">
        <v>24</v>
      </c>
      <c r="J123" s="27">
        <f t="shared" si="13"/>
        <v>9.6</v>
      </c>
      <c r="K123" s="28">
        <v>286.5</v>
      </c>
      <c r="L123" s="27">
        <f t="shared" si="12"/>
        <v>15</v>
      </c>
      <c r="M123" s="26">
        <v>104.75</v>
      </c>
      <c r="N123" s="27">
        <f t="shared" si="8"/>
        <v>8.8854415274463001</v>
      </c>
      <c r="O123" s="29">
        <v>0</v>
      </c>
      <c r="P123" s="29">
        <f t="shared" si="9"/>
        <v>0</v>
      </c>
      <c r="Q123" s="27">
        <f t="shared" si="10"/>
        <v>33.485441527446298</v>
      </c>
      <c r="R123" s="30">
        <f t="shared" si="11"/>
        <v>0.33485441527446297</v>
      </c>
      <c r="S123" s="30"/>
    </row>
    <row r="124" spans="1:19" s="34" customFormat="1" x14ac:dyDescent="0.25">
      <c r="A124" s="23">
        <v>121</v>
      </c>
      <c r="B124" s="23" t="s">
        <v>158</v>
      </c>
      <c r="C124" s="23">
        <v>141</v>
      </c>
      <c r="D124" s="24" t="s">
        <v>21</v>
      </c>
      <c r="E124" s="23" t="s">
        <v>22</v>
      </c>
      <c r="F124" s="23">
        <v>9</v>
      </c>
      <c r="G124" s="31">
        <v>39718</v>
      </c>
      <c r="H124" s="23">
        <v>35</v>
      </c>
      <c r="I124" s="26">
        <v>13.5</v>
      </c>
      <c r="J124" s="27">
        <f t="shared" si="13"/>
        <v>5.4</v>
      </c>
      <c r="K124" s="28">
        <v>284.2</v>
      </c>
      <c r="L124" s="27">
        <f t="shared" si="12"/>
        <v>15.121393384940184</v>
      </c>
      <c r="M124" s="26">
        <v>77.78</v>
      </c>
      <c r="N124" s="27">
        <f t="shared" si="8"/>
        <v>11.966443815890973</v>
      </c>
      <c r="O124" s="29">
        <v>0</v>
      </c>
      <c r="P124" s="29">
        <f t="shared" si="9"/>
        <v>0</v>
      </c>
      <c r="Q124" s="27">
        <f t="shared" si="10"/>
        <v>32.487837200831152</v>
      </c>
      <c r="R124" s="30">
        <f t="shared" si="11"/>
        <v>0.32487837200831149</v>
      </c>
      <c r="S124" s="30"/>
    </row>
    <row r="125" spans="1:19" s="34" customFormat="1" x14ac:dyDescent="0.25">
      <c r="A125" s="23">
        <v>122</v>
      </c>
      <c r="B125" s="23" t="s">
        <v>159</v>
      </c>
      <c r="C125" s="23">
        <v>133</v>
      </c>
      <c r="D125" s="24" t="s">
        <v>21</v>
      </c>
      <c r="E125" s="23" t="s">
        <v>22</v>
      </c>
      <c r="F125" s="23">
        <v>9</v>
      </c>
      <c r="G125" s="31">
        <v>39640</v>
      </c>
      <c r="H125" s="23">
        <v>31</v>
      </c>
      <c r="I125" s="26">
        <v>11</v>
      </c>
      <c r="J125" s="27">
        <f t="shared" si="13"/>
        <v>4.4000000000000004</v>
      </c>
      <c r="K125" s="28">
        <v>267.89999999999998</v>
      </c>
      <c r="L125" s="27">
        <f t="shared" si="12"/>
        <v>16.041433370660695</v>
      </c>
      <c r="M125" s="26">
        <v>77.739999999999995</v>
      </c>
      <c r="N125" s="27">
        <f t="shared" si="8"/>
        <v>11.972600977617699</v>
      </c>
      <c r="O125" s="29">
        <v>0</v>
      </c>
      <c r="P125" s="29">
        <f t="shared" si="9"/>
        <v>0</v>
      </c>
      <c r="Q125" s="27">
        <f t="shared" si="10"/>
        <v>32.414034348278392</v>
      </c>
      <c r="R125" s="30">
        <f t="shared" si="11"/>
        <v>0.32414034348278392</v>
      </c>
      <c r="S125" s="30"/>
    </row>
    <row r="126" spans="1:19" s="34" customFormat="1" x14ac:dyDescent="0.25">
      <c r="A126" s="23">
        <v>123</v>
      </c>
      <c r="B126" s="23" t="s">
        <v>160</v>
      </c>
      <c r="C126" s="23">
        <v>210</v>
      </c>
      <c r="D126" s="24" t="s">
        <v>21</v>
      </c>
      <c r="E126" s="23" t="s">
        <v>22</v>
      </c>
      <c r="F126" s="23">
        <v>9</v>
      </c>
      <c r="G126" s="31">
        <v>39439</v>
      </c>
      <c r="H126" s="23">
        <v>72</v>
      </c>
      <c r="I126" s="26">
        <v>7</v>
      </c>
      <c r="J126" s="27">
        <f t="shared" si="13"/>
        <v>2.8</v>
      </c>
      <c r="K126" s="28">
        <v>245.2</v>
      </c>
      <c r="L126" s="27">
        <f t="shared" si="12"/>
        <v>17.526508972267539</v>
      </c>
      <c r="M126" s="26">
        <v>81.53</v>
      </c>
      <c r="N126" s="27">
        <f t="shared" si="8"/>
        <v>11.416043174291671</v>
      </c>
      <c r="O126" s="29">
        <v>0</v>
      </c>
      <c r="P126" s="29">
        <f t="shared" si="9"/>
        <v>0</v>
      </c>
      <c r="Q126" s="27">
        <f t="shared" si="10"/>
        <v>31.742552146559213</v>
      </c>
      <c r="R126" s="30">
        <f t="shared" si="11"/>
        <v>0.31742552146559211</v>
      </c>
      <c r="S126" s="30"/>
    </row>
    <row r="127" spans="1:19" s="34" customFormat="1" x14ac:dyDescent="0.25">
      <c r="A127" s="23">
        <v>124</v>
      </c>
      <c r="B127" s="23" t="s">
        <v>161</v>
      </c>
      <c r="C127" s="23">
        <v>203</v>
      </c>
      <c r="D127" s="24" t="s">
        <v>21</v>
      </c>
      <c r="E127" s="23" t="s">
        <v>22</v>
      </c>
      <c r="F127" s="23">
        <v>10</v>
      </c>
      <c r="G127" s="31">
        <v>39022</v>
      </c>
      <c r="H127" s="23">
        <v>93</v>
      </c>
      <c r="I127" s="26" t="s">
        <v>135</v>
      </c>
      <c r="J127" s="27"/>
      <c r="K127" s="28" t="s">
        <v>135</v>
      </c>
      <c r="L127" s="27"/>
      <c r="M127" s="26">
        <v>75.16</v>
      </c>
      <c r="N127" s="27">
        <f t="shared" si="8"/>
        <v>12.383581692389567</v>
      </c>
      <c r="O127" s="29">
        <v>6</v>
      </c>
      <c r="P127" s="29">
        <f t="shared" si="9"/>
        <v>18.18181818181818</v>
      </c>
      <c r="Q127" s="27">
        <f t="shared" si="10"/>
        <v>30.565399874207749</v>
      </c>
      <c r="R127" s="30">
        <f t="shared" si="11"/>
        <v>0.30565399874207749</v>
      </c>
      <c r="S127" s="30"/>
    </row>
    <row r="128" spans="1:19" s="34" customFormat="1" x14ac:dyDescent="0.25">
      <c r="A128" s="23">
        <v>125</v>
      </c>
      <c r="B128" s="23" t="s">
        <v>162</v>
      </c>
      <c r="C128" s="23">
        <v>25</v>
      </c>
      <c r="D128" s="24" t="s">
        <v>21</v>
      </c>
      <c r="E128" s="23" t="s">
        <v>22</v>
      </c>
      <c r="F128" s="23">
        <v>9</v>
      </c>
      <c r="G128" s="31">
        <v>39610</v>
      </c>
      <c r="H128" s="23">
        <v>48</v>
      </c>
      <c r="I128" s="26">
        <v>11.5</v>
      </c>
      <c r="J128" s="27">
        <f t="shared" ref="J128:J135" si="14">I128*20/50</f>
        <v>4.5999999999999996</v>
      </c>
      <c r="K128" s="28">
        <v>248.5</v>
      </c>
      <c r="L128" s="27">
        <f>25*171.9/K128</f>
        <v>17.293762575452718</v>
      </c>
      <c r="M128" s="26">
        <v>117.14</v>
      </c>
      <c r="N128" s="27">
        <f t="shared" si="8"/>
        <v>7.945620624893289</v>
      </c>
      <c r="O128" s="29">
        <v>0</v>
      </c>
      <c r="P128" s="29">
        <f t="shared" si="9"/>
        <v>0</v>
      </c>
      <c r="Q128" s="27">
        <f t="shared" si="10"/>
        <v>29.839383200346006</v>
      </c>
      <c r="R128" s="30">
        <f t="shared" si="11"/>
        <v>0.29839383200346004</v>
      </c>
      <c r="S128" s="30"/>
    </row>
    <row r="129" spans="1:19" s="34" customFormat="1" x14ac:dyDescent="0.25">
      <c r="A129" s="23">
        <v>126</v>
      </c>
      <c r="B129" s="23" t="s">
        <v>163</v>
      </c>
      <c r="C129" s="23">
        <v>255</v>
      </c>
      <c r="D129" s="24" t="s">
        <v>21</v>
      </c>
      <c r="E129" s="23" t="s">
        <v>22</v>
      </c>
      <c r="F129" s="23">
        <v>11</v>
      </c>
      <c r="G129" s="31">
        <v>38924</v>
      </c>
      <c r="H129" s="23">
        <v>93</v>
      </c>
      <c r="I129" s="26">
        <v>22</v>
      </c>
      <c r="J129" s="27">
        <f t="shared" si="14"/>
        <v>8.8000000000000007</v>
      </c>
      <c r="K129" s="28">
        <v>213.3</v>
      </c>
      <c r="L129" s="27">
        <f>25*171.9/K129</f>
        <v>20.147679324894515</v>
      </c>
      <c r="M129" s="26" t="s">
        <v>135</v>
      </c>
      <c r="N129" s="27"/>
      <c r="O129" s="29">
        <v>0</v>
      </c>
      <c r="P129" s="29">
        <f t="shared" si="9"/>
        <v>0</v>
      </c>
      <c r="Q129" s="27">
        <f t="shared" si="10"/>
        <v>28.947679324894516</v>
      </c>
      <c r="R129" s="30">
        <f t="shared" si="11"/>
        <v>0.28947679324894515</v>
      </c>
      <c r="S129" s="30"/>
    </row>
    <row r="130" spans="1:19" s="34" customFormat="1" x14ac:dyDescent="0.25">
      <c r="A130" s="23">
        <v>127</v>
      </c>
      <c r="B130" s="23" t="s">
        <v>164</v>
      </c>
      <c r="C130" s="23">
        <v>165</v>
      </c>
      <c r="D130" s="24" t="s">
        <v>64</v>
      </c>
      <c r="E130" s="23" t="s">
        <v>22</v>
      </c>
      <c r="F130" s="23">
        <v>9</v>
      </c>
      <c r="G130" s="31">
        <v>39487</v>
      </c>
      <c r="H130" s="23">
        <v>55</v>
      </c>
      <c r="I130" s="26">
        <v>8.5</v>
      </c>
      <c r="J130" s="27">
        <f t="shared" si="14"/>
        <v>3.4</v>
      </c>
      <c r="K130" s="28">
        <v>295.39999999999998</v>
      </c>
      <c r="L130" s="27">
        <f>25*171.9/K130</f>
        <v>14.548070412999325</v>
      </c>
      <c r="M130" s="26">
        <v>87.47</v>
      </c>
      <c r="N130" s="27">
        <f>25*37.23/M130</f>
        <v>10.640791128386875</v>
      </c>
      <c r="O130" s="29">
        <v>0</v>
      </c>
      <c r="P130" s="29">
        <f t="shared" si="9"/>
        <v>0</v>
      </c>
      <c r="Q130" s="27">
        <f t="shared" si="10"/>
        <v>28.588861541386201</v>
      </c>
      <c r="R130" s="30">
        <f t="shared" si="11"/>
        <v>0.28588861541386201</v>
      </c>
      <c r="S130" s="30"/>
    </row>
    <row r="131" spans="1:19" s="34" customFormat="1" x14ac:dyDescent="0.25">
      <c r="A131" s="23">
        <v>128</v>
      </c>
      <c r="B131" s="23" t="s">
        <v>165</v>
      </c>
      <c r="C131" s="23">
        <v>170</v>
      </c>
      <c r="D131" s="24" t="s">
        <v>52</v>
      </c>
      <c r="E131" s="23" t="s">
        <v>22</v>
      </c>
      <c r="F131" s="23">
        <v>10</v>
      </c>
      <c r="G131" s="36">
        <v>39042</v>
      </c>
      <c r="H131" s="37">
        <v>19</v>
      </c>
      <c r="I131" s="26">
        <v>17.5</v>
      </c>
      <c r="J131" s="27">
        <f t="shared" si="14"/>
        <v>7</v>
      </c>
      <c r="K131" s="28">
        <v>265.89999999999998</v>
      </c>
      <c r="L131" s="27">
        <f>25*171.9/K131</f>
        <v>16.162091011658518</v>
      </c>
      <c r="M131" s="26" t="s">
        <v>135</v>
      </c>
      <c r="N131" s="27"/>
      <c r="O131" s="29" t="s">
        <v>135</v>
      </c>
      <c r="P131" s="29"/>
      <c r="Q131" s="27">
        <f t="shared" si="10"/>
        <v>23.162091011658518</v>
      </c>
      <c r="R131" s="30">
        <f t="shared" si="11"/>
        <v>0.23162091011658517</v>
      </c>
      <c r="S131" s="30"/>
    </row>
    <row r="132" spans="1:19" s="34" customFormat="1" x14ac:dyDescent="0.25">
      <c r="A132" s="23">
        <v>129</v>
      </c>
      <c r="B132" s="23" t="s">
        <v>166</v>
      </c>
      <c r="C132" s="23">
        <v>178</v>
      </c>
      <c r="D132" s="24" t="s">
        <v>64</v>
      </c>
      <c r="E132" s="23" t="s">
        <v>22</v>
      </c>
      <c r="F132" s="23">
        <v>9</v>
      </c>
      <c r="G132" s="31">
        <v>39456</v>
      </c>
      <c r="H132" s="23">
        <v>55</v>
      </c>
      <c r="I132" s="26">
        <v>16.5</v>
      </c>
      <c r="J132" s="27">
        <f t="shared" si="14"/>
        <v>6.6</v>
      </c>
      <c r="K132" s="28" t="s">
        <v>135</v>
      </c>
      <c r="L132" s="27"/>
      <c r="M132" s="26">
        <v>72.33</v>
      </c>
      <c r="N132" s="27">
        <f t="shared" ref="N132:N138" si="15">25*37.23/M132</f>
        <v>12.868104520945664</v>
      </c>
      <c r="O132" s="29">
        <v>0</v>
      </c>
      <c r="P132" s="29">
        <f t="shared" ref="P132:P140" si="16">30*O132/9.9</f>
        <v>0</v>
      </c>
      <c r="Q132" s="27">
        <f t="shared" ref="Q132:Q148" si="17">J132+L132+N132+P132</f>
        <v>19.468104520945666</v>
      </c>
      <c r="R132" s="30">
        <f t="shared" ref="R132:R148" si="18">Q132/100</f>
        <v>0.19468104520945664</v>
      </c>
      <c r="S132" s="30"/>
    </row>
    <row r="133" spans="1:19" s="34" customFormat="1" x14ac:dyDescent="0.25">
      <c r="A133" s="23">
        <v>130</v>
      </c>
      <c r="B133" s="23" t="s">
        <v>167</v>
      </c>
      <c r="C133" s="23">
        <v>1</v>
      </c>
      <c r="D133" s="24" t="s">
        <v>21</v>
      </c>
      <c r="E133" s="23" t="s">
        <v>22</v>
      </c>
      <c r="F133" s="23">
        <v>11</v>
      </c>
      <c r="G133" s="31">
        <v>39074</v>
      </c>
      <c r="H133" s="23">
        <v>44</v>
      </c>
      <c r="I133" s="26">
        <v>15</v>
      </c>
      <c r="J133" s="27">
        <f t="shared" si="14"/>
        <v>6</v>
      </c>
      <c r="K133" s="28" t="s">
        <v>135</v>
      </c>
      <c r="L133" s="27"/>
      <c r="M133" s="26">
        <v>75.73</v>
      </c>
      <c r="N133" s="27">
        <f t="shared" si="15"/>
        <v>12.290373696025352</v>
      </c>
      <c r="O133" s="29">
        <v>0</v>
      </c>
      <c r="P133" s="29">
        <f t="shared" si="16"/>
        <v>0</v>
      </c>
      <c r="Q133" s="27">
        <f t="shared" si="17"/>
        <v>18.290373696025352</v>
      </c>
      <c r="R133" s="30">
        <f t="shared" si="18"/>
        <v>0.18290373696025353</v>
      </c>
      <c r="S133" s="30"/>
    </row>
    <row r="134" spans="1:19" s="34" customFormat="1" x14ac:dyDescent="0.25">
      <c r="A134" s="23">
        <v>131</v>
      </c>
      <c r="B134" s="23" t="s">
        <v>168</v>
      </c>
      <c r="C134" s="23">
        <v>271</v>
      </c>
      <c r="D134" s="24" t="s">
        <v>21</v>
      </c>
      <c r="E134" s="23" t="s">
        <v>22</v>
      </c>
      <c r="F134" s="23">
        <v>9</v>
      </c>
      <c r="G134" s="31">
        <v>39674</v>
      </c>
      <c r="H134" s="23">
        <v>93</v>
      </c>
      <c r="I134" s="26">
        <v>13</v>
      </c>
      <c r="J134" s="27">
        <f t="shared" si="14"/>
        <v>5.2</v>
      </c>
      <c r="K134" s="28" t="s">
        <v>135</v>
      </c>
      <c r="L134" s="27"/>
      <c r="M134" s="26">
        <v>71.400000000000006</v>
      </c>
      <c r="N134" s="27">
        <f t="shared" si="15"/>
        <v>13.035714285714283</v>
      </c>
      <c r="O134" s="29">
        <v>0</v>
      </c>
      <c r="P134" s="29">
        <f t="shared" si="16"/>
        <v>0</v>
      </c>
      <c r="Q134" s="27">
        <f t="shared" si="17"/>
        <v>18.235714285714284</v>
      </c>
      <c r="R134" s="30">
        <f t="shared" si="18"/>
        <v>0.18235714285714283</v>
      </c>
      <c r="S134" s="30"/>
    </row>
    <row r="135" spans="1:19" s="34" customFormat="1" x14ac:dyDescent="0.25">
      <c r="A135" s="23">
        <v>132</v>
      </c>
      <c r="B135" s="23" t="s">
        <v>169</v>
      </c>
      <c r="C135" s="23">
        <v>4</v>
      </c>
      <c r="D135" s="24" t="s">
        <v>52</v>
      </c>
      <c r="E135" s="23" t="s">
        <v>22</v>
      </c>
      <c r="F135" s="23">
        <v>9</v>
      </c>
      <c r="G135" s="42">
        <v>39482</v>
      </c>
      <c r="H135" s="43">
        <v>19</v>
      </c>
      <c r="I135" s="26">
        <v>10.5</v>
      </c>
      <c r="J135" s="27">
        <f t="shared" si="14"/>
        <v>4.2</v>
      </c>
      <c r="K135" s="28" t="s">
        <v>135</v>
      </c>
      <c r="L135" s="27"/>
      <c r="M135" s="26">
        <v>76.25</v>
      </c>
      <c r="N135" s="27">
        <f t="shared" si="15"/>
        <v>12.20655737704918</v>
      </c>
      <c r="O135" s="29">
        <v>0</v>
      </c>
      <c r="P135" s="29">
        <f t="shared" si="16"/>
        <v>0</v>
      </c>
      <c r="Q135" s="27">
        <f t="shared" si="17"/>
        <v>16.406557377049179</v>
      </c>
      <c r="R135" s="30">
        <f t="shared" si="18"/>
        <v>0.1640655737704918</v>
      </c>
      <c r="S135" s="30"/>
    </row>
    <row r="136" spans="1:19" s="34" customFormat="1" x14ac:dyDescent="0.25">
      <c r="A136" s="23">
        <v>133</v>
      </c>
      <c r="B136" s="23" t="s">
        <v>170</v>
      </c>
      <c r="C136" s="23">
        <v>240</v>
      </c>
      <c r="D136" s="24" t="s">
        <v>21</v>
      </c>
      <c r="E136" s="23" t="s">
        <v>22</v>
      </c>
      <c r="F136" s="23">
        <v>9</v>
      </c>
      <c r="G136" s="33" t="s">
        <v>171</v>
      </c>
      <c r="H136" s="23">
        <v>66</v>
      </c>
      <c r="I136" s="26" t="s">
        <v>135</v>
      </c>
      <c r="J136" s="27"/>
      <c r="K136" s="28" t="s">
        <v>135</v>
      </c>
      <c r="L136" s="27"/>
      <c r="M136" s="26">
        <v>72.64</v>
      </c>
      <c r="N136" s="27">
        <f t="shared" si="15"/>
        <v>12.813188325991188</v>
      </c>
      <c r="O136" s="29">
        <v>0</v>
      </c>
      <c r="P136" s="29">
        <f t="shared" si="16"/>
        <v>0</v>
      </c>
      <c r="Q136" s="27">
        <f t="shared" si="17"/>
        <v>12.813188325991188</v>
      </c>
      <c r="R136" s="30">
        <f t="shared" si="18"/>
        <v>0.12813188325991187</v>
      </c>
      <c r="S136" s="30"/>
    </row>
    <row r="137" spans="1:19" s="34" customFormat="1" x14ac:dyDescent="0.25">
      <c r="A137" s="23">
        <v>134</v>
      </c>
      <c r="B137" s="23" t="s">
        <v>172</v>
      </c>
      <c r="C137" s="23">
        <v>275</v>
      </c>
      <c r="D137" s="24" t="s">
        <v>21</v>
      </c>
      <c r="E137" s="23" t="s">
        <v>22</v>
      </c>
      <c r="F137" s="23">
        <v>9</v>
      </c>
      <c r="G137" s="31">
        <v>39496</v>
      </c>
      <c r="H137" s="33">
        <v>79</v>
      </c>
      <c r="I137" s="26" t="s">
        <v>135</v>
      </c>
      <c r="J137" s="27"/>
      <c r="K137" s="28" t="s">
        <v>135</v>
      </c>
      <c r="L137" s="27"/>
      <c r="M137" s="26">
        <v>74.98</v>
      </c>
      <c r="N137" s="27">
        <f t="shared" si="15"/>
        <v>12.413310216057614</v>
      </c>
      <c r="O137" s="29">
        <v>0</v>
      </c>
      <c r="P137" s="29">
        <f t="shared" si="16"/>
        <v>0</v>
      </c>
      <c r="Q137" s="27">
        <f t="shared" si="17"/>
        <v>12.413310216057614</v>
      </c>
      <c r="R137" s="30">
        <f t="shared" si="18"/>
        <v>0.12413310216057613</v>
      </c>
      <c r="S137" s="30"/>
    </row>
    <row r="138" spans="1:19" s="34" customFormat="1" x14ac:dyDescent="0.25">
      <c r="A138" s="23">
        <v>135</v>
      </c>
      <c r="B138" s="23" t="s">
        <v>173</v>
      </c>
      <c r="C138" s="23">
        <v>11</v>
      </c>
      <c r="D138" s="24" t="s">
        <v>52</v>
      </c>
      <c r="E138" s="23" t="s">
        <v>22</v>
      </c>
      <c r="F138" s="23">
        <v>9</v>
      </c>
      <c r="G138" s="31">
        <v>38831</v>
      </c>
      <c r="H138" s="23">
        <v>20</v>
      </c>
      <c r="I138" s="26" t="s">
        <v>135</v>
      </c>
      <c r="J138" s="27"/>
      <c r="K138" s="28" t="s">
        <v>135</v>
      </c>
      <c r="L138" s="27"/>
      <c r="M138" s="26">
        <v>83.66</v>
      </c>
      <c r="N138" s="27">
        <f t="shared" si="15"/>
        <v>11.125388477169494</v>
      </c>
      <c r="O138" s="29">
        <v>0</v>
      </c>
      <c r="P138" s="29">
        <f t="shared" si="16"/>
        <v>0</v>
      </c>
      <c r="Q138" s="27">
        <f t="shared" si="17"/>
        <v>11.125388477169494</v>
      </c>
      <c r="R138" s="30">
        <f t="shared" si="18"/>
        <v>0.11125388477169494</v>
      </c>
      <c r="S138" s="30"/>
    </row>
    <row r="139" spans="1:19" s="34" customFormat="1" ht="21" customHeight="1" x14ac:dyDescent="0.25">
      <c r="A139" s="23">
        <v>136</v>
      </c>
      <c r="B139" s="23" t="s">
        <v>174</v>
      </c>
      <c r="C139" s="23">
        <v>93</v>
      </c>
      <c r="D139" s="24" t="s">
        <v>52</v>
      </c>
      <c r="E139" s="23" t="s">
        <v>22</v>
      </c>
      <c r="F139" s="23">
        <v>9</v>
      </c>
      <c r="G139" s="31">
        <v>39577</v>
      </c>
      <c r="H139" s="23">
        <v>1</v>
      </c>
      <c r="I139" s="26" t="s">
        <v>135</v>
      </c>
      <c r="J139" s="27"/>
      <c r="K139" s="28">
        <v>420</v>
      </c>
      <c r="L139" s="27">
        <f>25*171.9/K139</f>
        <v>10.232142857142858</v>
      </c>
      <c r="M139" s="26" t="s">
        <v>135</v>
      </c>
      <c r="N139" s="27"/>
      <c r="O139" s="29">
        <v>0</v>
      </c>
      <c r="P139" s="29">
        <f t="shared" si="16"/>
        <v>0</v>
      </c>
      <c r="Q139" s="27">
        <f t="shared" si="17"/>
        <v>10.232142857142858</v>
      </c>
      <c r="R139" s="30">
        <f t="shared" si="18"/>
        <v>0.10232142857142858</v>
      </c>
      <c r="S139" s="30"/>
    </row>
    <row r="140" spans="1:19" s="34" customFormat="1" x14ac:dyDescent="0.25">
      <c r="A140" s="23">
        <v>137</v>
      </c>
      <c r="B140" s="23" t="s">
        <v>175</v>
      </c>
      <c r="C140" s="23">
        <v>114</v>
      </c>
      <c r="D140" s="24" t="s">
        <v>52</v>
      </c>
      <c r="E140" s="23" t="s">
        <v>22</v>
      </c>
      <c r="F140" s="23">
        <v>9</v>
      </c>
      <c r="G140" s="31">
        <v>39715</v>
      </c>
      <c r="H140" s="23">
        <v>13</v>
      </c>
      <c r="I140" s="26" t="s">
        <v>135</v>
      </c>
      <c r="J140" s="27"/>
      <c r="K140" s="28" t="s">
        <v>135</v>
      </c>
      <c r="L140" s="27"/>
      <c r="M140" s="26">
        <v>120.12</v>
      </c>
      <c r="N140" s="27">
        <f>25*37.23/M140</f>
        <v>7.7485014985014971</v>
      </c>
      <c r="O140" s="29">
        <v>0</v>
      </c>
      <c r="P140" s="29">
        <f t="shared" si="16"/>
        <v>0</v>
      </c>
      <c r="Q140" s="27">
        <f t="shared" si="17"/>
        <v>7.7485014985014971</v>
      </c>
      <c r="R140" s="30">
        <f t="shared" si="18"/>
        <v>7.7485014985014977E-2</v>
      </c>
      <c r="S140" s="30"/>
    </row>
    <row r="141" spans="1:19" s="34" customFormat="1" x14ac:dyDescent="0.25">
      <c r="A141" s="23">
        <v>138</v>
      </c>
      <c r="B141" s="23" t="s">
        <v>176</v>
      </c>
      <c r="C141" s="23">
        <v>185</v>
      </c>
      <c r="D141" s="24" t="s">
        <v>21</v>
      </c>
      <c r="E141" s="23" t="s">
        <v>22</v>
      </c>
      <c r="F141" s="23">
        <v>9</v>
      </c>
      <c r="G141" s="31">
        <v>39707</v>
      </c>
      <c r="H141" s="23">
        <v>40</v>
      </c>
      <c r="I141" s="26">
        <v>18</v>
      </c>
      <c r="J141" s="27">
        <f t="shared" ref="J141:J148" si="19">I141*20/50</f>
        <v>7.2</v>
      </c>
      <c r="K141" s="28" t="s">
        <v>135</v>
      </c>
      <c r="L141" s="27"/>
      <c r="M141" s="26" t="s">
        <v>135</v>
      </c>
      <c r="N141" s="27"/>
      <c r="O141" s="29" t="s">
        <v>135</v>
      </c>
      <c r="P141" s="29"/>
      <c r="Q141" s="27">
        <f t="shared" si="17"/>
        <v>7.2</v>
      </c>
      <c r="R141" s="30">
        <f t="shared" si="18"/>
        <v>7.2000000000000008E-2</v>
      </c>
      <c r="S141" s="30"/>
    </row>
    <row r="142" spans="1:19" s="34" customFormat="1" x14ac:dyDescent="0.25">
      <c r="A142" s="23">
        <v>139</v>
      </c>
      <c r="B142" s="23" t="s">
        <v>177</v>
      </c>
      <c r="C142" s="23">
        <v>111</v>
      </c>
      <c r="D142" s="24" t="s">
        <v>52</v>
      </c>
      <c r="E142" s="23" t="s">
        <v>22</v>
      </c>
      <c r="F142" s="23">
        <v>9</v>
      </c>
      <c r="G142" s="31">
        <v>39493</v>
      </c>
      <c r="H142" s="23">
        <v>4</v>
      </c>
      <c r="I142" s="26">
        <v>15.5</v>
      </c>
      <c r="J142" s="27">
        <f t="shared" si="19"/>
        <v>6.2</v>
      </c>
      <c r="K142" s="28" t="s">
        <v>135</v>
      </c>
      <c r="L142" s="27"/>
      <c r="M142" s="26" t="s">
        <v>135</v>
      </c>
      <c r="N142" s="27"/>
      <c r="O142" s="29" t="s">
        <v>135</v>
      </c>
      <c r="P142" s="29"/>
      <c r="Q142" s="27">
        <f t="shared" si="17"/>
        <v>6.2</v>
      </c>
      <c r="R142" s="30">
        <f t="shared" si="18"/>
        <v>6.2E-2</v>
      </c>
      <c r="S142" s="30"/>
    </row>
    <row r="143" spans="1:19" s="34" customFormat="1" x14ac:dyDescent="0.25">
      <c r="A143" s="23">
        <v>140</v>
      </c>
      <c r="B143" s="23" t="s">
        <v>178</v>
      </c>
      <c r="C143" s="23">
        <v>192</v>
      </c>
      <c r="D143" s="24" t="s">
        <v>21</v>
      </c>
      <c r="E143" s="23" t="s">
        <v>22</v>
      </c>
      <c r="F143" s="23">
        <v>9</v>
      </c>
      <c r="G143" s="31">
        <v>39696</v>
      </c>
      <c r="H143" s="23">
        <v>56</v>
      </c>
      <c r="I143" s="26">
        <v>14.5</v>
      </c>
      <c r="J143" s="27">
        <f t="shared" si="19"/>
        <v>5.8</v>
      </c>
      <c r="K143" s="28" t="s">
        <v>135</v>
      </c>
      <c r="L143" s="27"/>
      <c r="M143" s="26" t="s">
        <v>135</v>
      </c>
      <c r="N143" s="27"/>
      <c r="O143" s="29" t="s">
        <v>135</v>
      </c>
      <c r="P143" s="29"/>
      <c r="Q143" s="27">
        <f t="shared" si="17"/>
        <v>5.8</v>
      </c>
      <c r="R143" s="30">
        <f t="shared" si="18"/>
        <v>5.7999999999999996E-2</v>
      </c>
      <c r="S143" s="30"/>
    </row>
    <row r="144" spans="1:19" s="34" customFormat="1" x14ac:dyDescent="0.25">
      <c r="A144" s="23">
        <v>141</v>
      </c>
      <c r="B144" s="23" t="s">
        <v>179</v>
      </c>
      <c r="C144" s="23">
        <v>15</v>
      </c>
      <c r="D144" s="24" t="s">
        <v>21</v>
      </c>
      <c r="E144" s="23" t="s">
        <v>22</v>
      </c>
      <c r="F144" s="23">
        <v>11</v>
      </c>
      <c r="G144" s="31">
        <v>38849</v>
      </c>
      <c r="H144" s="23">
        <v>44</v>
      </c>
      <c r="I144" s="26">
        <v>14</v>
      </c>
      <c r="J144" s="27">
        <f t="shared" si="19"/>
        <v>5.6</v>
      </c>
      <c r="K144" s="28" t="s">
        <v>135</v>
      </c>
      <c r="L144" s="27"/>
      <c r="M144" s="26" t="s">
        <v>135</v>
      </c>
      <c r="N144" s="27"/>
      <c r="O144" s="29" t="s">
        <v>135</v>
      </c>
      <c r="P144" s="29"/>
      <c r="Q144" s="27">
        <f t="shared" si="17"/>
        <v>5.6</v>
      </c>
      <c r="R144" s="30">
        <f t="shared" si="18"/>
        <v>5.5999999999999994E-2</v>
      </c>
      <c r="S144" s="30"/>
    </row>
    <row r="145" spans="1:19" s="34" customFormat="1" x14ac:dyDescent="0.25">
      <c r="A145" s="23">
        <v>142</v>
      </c>
      <c r="B145" s="23" t="s">
        <v>180</v>
      </c>
      <c r="C145" s="23">
        <v>5</v>
      </c>
      <c r="D145" s="24" t="s">
        <v>21</v>
      </c>
      <c r="E145" s="23" t="s">
        <v>22</v>
      </c>
      <c r="F145" s="23">
        <v>11</v>
      </c>
      <c r="G145" s="31">
        <v>38652</v>
      </c>
      <c r="H145" s="23">
        <v>44</v>
      </c>
      <c r="I145" s="26">
        <v>10</v>
      </c>
      <c r="J145" s="27">
        <f t="shared" si="19"/>
        <v>4</v>
      </c>
      <c r="K145" s="28" t="s">
        <v>135</v>
      </c>
      <c r="L145" s="27"/>
      <c r="M145" s="26" t="s">
        <v>135</v>
      </c>
      <c r="N145" s="27"/>
      <c r="O145" s="29" t="s">
        <v>135</v>
      </c>
      <c r="P145" s="29"/>
      <c r="Q145" s="27">
        <f t="shared" si="17"/>
        <v>4</v>
      </c>
      <c r="R145" s="30">
        <f t="shared" si="18"/>
        <v>0.04</v>
      </c>
      <c r="S145" s="30"/>
    </row>
    <row r="146" spans="1:19" s="34" customFormat="1" x14ac:dyDescent="0.25">
      <c r="A146" s="23">
        <v>143</v>
      </c>
      <c r="B146" s="23" t="s">
        <v>181</v>
      </c>
      <c r="C146" s="23">
        <v>231</v>
      </c>
      <c r="D146" s="24" t="s">
        <v>21</v>
      </c>
      <c r="E146" s="23" t="s">
        <v>22</v>
      </c>
      <c r="F146" s="23">
        <v>9</v>
      </c>
      <c r="G146" s="31">
        <v>39732</v>
      </c>
      <c r="H146" s="23">
        <v>93</v>
      </c>
      <c r="I146" s="26">
        <v>9.5</v>
      </c>
      <c r="J146" s="27">
        <f t="shared" si="19"/>
        <v>3.8</v>
      </c>
      <c r="K146" s="28" t="s">
        <v>135</v>
      </c>
      <c r="L146" s="27"/>
      <c r="M146" s="26" t="s">
        <v>135</v>
      </c>
      <c r="N146" s="27"/>
      <c r="O146" s="29">
        <v>0</v>
      </c>
      <c r="P146" s="29">
        <f>30*O146/9.9</f>
        <v>0</v>
      </c>
      <c r="Q146" s="27">
        <f t="shared" si="17"/>
        <v>3.8</v>
      </c>
      <c r="R146" s="30">
        <f t="shared" si="18"/>
        <v>3.7999999999999999E-2</v>
      </c>
      <c r="S146" s="30"/>
    </row>
    <row r="147" spans="1:19" s="34" customFormat="1" x14ac:dyDescent="0.25">
      <c r="A147" s="23">
        <v>144</v>
      </c>
      <c r="B147" s="23" t="s">
        <v>182</v>
      </c>
      <c r="C147" s="23">
        <v>64</v>
      </c>
      <c r="D147" s="24" t="s">
        <v>21</v>
      </c>
      <c r="E147" s="23" t="s">
        <v>22</v>
      </c>
      <c r="F147" s="23">
        <v>9</v>
      </c>
      <c r="G147" s="31">
        <v>39630</v>
      </c>
      <c r="H147" s="23">
        <v>56</v>
      </c>
      <c r="I147" s="26">
        <v>9</v>
      </c>
      <c r="J147" s="27">
        <f t="shared" si="19"/>
        <v>3.6</v>
      </c>
      <c r="K147" s="28" t="s">
        <v>135</v>
      </c>
      <c r="L147" s="27"/>
      <c r="M147" s="26" t="s">
        <v>135</v>
      </c>
      <c r="N147" s="27"/>
      <c r="O147" s="29" t="s">
        <v>135</v>
      </c>
      <c r="P147" s="29"/>
      <c r="Q147" s="27">
        <f t="shared" si="17"/>
        <v>3.6</v>
      </c>
      <c r="R147" s="30">
        <f t="shared" si="18"/>
        <v>3.6000000000000004E-2</v>
      </c>
      <c r="S147" s="30"/>
    </row>
    <row r="148" spans="1:19" s="34" customFormat="1" x14ac:dyDescent="0.25">
      <c r="A148" s="23">
        <v>145</v>
      </c>
      <c r="B148" s="23" t="s">
        <v>183</v>
      </c>
      <c r="C148" s="23">
        <v>103</v>
      </c>
      <c r="D148" s="24" t="s">
        <v>21</v>
      </c>
      <c r="E148" s="23" t="s">
        <v>22</v>
      </c>
      <c r="F148" s="23">
        <v>9</v>
      </c>
      <c r="G148" s="31">
        <v>39381</v>
      </c>
      <c r="H148" s="23">
        <v>56</v>
      </c>
      <c r="I148" s="26">
        <v>5</v>
      </c>
      <c r="J148" s="27">
        <f t="shared" si="19"/>
        <v>2</v>
      </c>
      <c r="K148" s="28" t="s">
        <v>135</v>
      </c>
      <c r="L148" s="27"/>
      <c r="M148" s="26" t="s">
        <v>135</v>
      </c>
      <c r="N148" s="27"/>
      <c r="O148" s="29" t="s">
        <v>135</v>
      </c>
      <c r="P148" s="29"/>
      <c r="Q148" s="27">
        <f t="shared" si="17"/>
        <v>2</v>
      </c>
      <c r="R148" s="30">
        <f t="shared" si="18"/>
        <v>0.02</v>
      </c>
      <c r="S148" s="30"/>
    </row>
    <row r="149" spans="1:19" s="34" customFormat="1" x14ac:dyDescent="0.25">
      <c r="A149" s="23">
        <v>146</v>
      </c>
      <c r="B149" s="23" t="s">
        <v>184</v>
      </c>
      <c r="C149" s="23">
        <v>195</v>
      </c>
      <c r="D149" s="24" t="s">
        <v>21</v>
      </c>
      <c r="E149" s="23" t="s">
        <v>22</v>
      </c>
      <c r="F149" s="23">
        <v>9</v>
      </c>
      <c r="G149" s="33" t="s">
        <v>185</v>
      </c>
      <c r="H149" s="23">
        <v>66</v>
      </c>
      <c r="I149" s="26" t="s">
        <v>135</v>
      </c>
      <c r="J149" s="27"/>
      <c r="K149" s="28" t="s">
        <v>135</v>
      </c>
      <c r="L149" s="27"/>
      <c r="M149" s="26" t="s">
        <v>135</v>
      </c>
      <c r="N149" s="27"/>
      <c r="O149" s="29" t="s">
        <v>135</v>
      </c>
      <c r="P149" s="29"/>
      <c r="Q149" s="27" t="s">
        <v>135</v>
      </c>
      <c r="R149" s="30"/>
      <c r="S149" s="30"/>
    </row>
    <row r="150" spans="1:19" s="34" customFormat="1" x14ac:dyDescent="0.25">
      <c r="A150" s="23">
        <v>147</v>
      </c>
      <c r="B150" s="23" t="s">
        <v>186</v>
      </c>
      <c r="C150" s="23">
        <v>200</v>
      </c>
      <c r="D150" s="24" t="s">
        <v>21</v>
      </c>
      <c r="E150" s="23" t="s">
        <v>22</v>
      </c>
      <c r="F150" s="23">
        <v>10</v>
      </c>
      <c r="G150" s="31">
        <v>39167</v>
      </c>
      <c r="H150" s="23">
        <v>82</v>
      </c>
      <c r="I150" s="26" t="s">
        <v>135</v>
      </c>
      <c r="J150" s="27"/>
      <c r="K150" s="28" t="s">
        <v>135</v>
      </c>
      <c r="L150" s="27"/>
      <c r="M150" s="26" t="s">
        <v>135</v>
      </c>
      <c r="N150" s="27"/>
      <c r="O150" s="29" t="s">
        <v>135</v>
      </c>
      <c r="P150" s="29"/>
      <c r="Q150" s="27" t="s">
        <v>135</v>
      </c>
      <c r="R150" s="30"/>
      <c r="S150" s="30"/>
    </row>
    <row r="151" spans="1:19" s="34" customFormat="1" x14ac:dyDescent="0.25">
      <c r="A151" s="23">
        <v>148</v>
      </c>
      <c r="B151" s="23" t="s">
        <v>187</v>
      </c>
      <c r="C151" s="23">
        <v>20</v>
      </c>
      <c r="D151" s="24" t="s">
        <v>64</v>
      </c>
      <c r="E151" s="23" t="s">
        <v>22</v>
      </c>
      <c r="F151" s="23">
        <v>9</v>
      </c>
      <c r="G151" s="31">
        <v>39734</v>
      </c>
      <c r="H151" s="35" t="s">
        <v>66</v>
      </c>
      <c r="I151" s="26" t="s">
        <v>135</v>
      </c>
      <c r="J151" s="27"/>
      <c r="K151" s="28" t="s">
        <v>135</v>
      </c>
      <c r="L151" s="27"/>
      <c r="M151" s="26" t="s">
        <v>135</v>
      </c>
      <c r="N151" s="27"/>
      <c r="O151" s="29" t="s">
        <v>135</v>
      </c>
      <c r="P151" s="29"/>
      <c r="Q151" s="27" t="s">
        <v>135</v>
      </c>
      <c r="R151" s="30"/>
      <c r="S151" s="30"/>
    </row>
    <row r="152" spans="1:19" s="34" customFormat="1" x14ac:dyDescent="0.25">
      <c r="A152" s="23">
        <v>149</v>
      </c>
      <c r="B152" s="23" t="s">
        <v>188</v>
      </c>
      <c r="C152" s="23">
        <v>207</v>
      </c>
      <c r="D152" s="24" t="s">
        <v>21</v>
      </c>
      <c r="E152" s="23" t="s">
        <v>22</v>
      </c>
      <c r="F152" s="23">
        <v>11</v>
      </c>
      <c r="G152" s="31">
        <v>38655</v>
      </c>
      <c r="H152" s="23">
        <v>59</v>
      </c>
      <c r="I152" s="26" t="s">
        <v>135</v>
      </c>
      <c r="J152" s="27"/>
      <c r="K152" s="28" t="s">
        <v>135</v>
      </c>
      <c r="L152" s="27"/>
      <c r="M152" s="26" t="s">
        <v>135</v>
      </c>
      <c r="N152" s="27"/>
      <c r="O152" s="29" t="s">
        <v>135</v>
      </c>
      <c r="P152" s="29"/>
      <c r="Q152" s="27" t="s">
        <v>135</v>
      </c>
      <c r="R152" s="30"/>
      <c r="S152" s="30"/>
    </row>
    <row r="153" spans="1:19" s="34" customFormat="1" x14ac:dyDescent="0.25">
      <c r="A153" s="23">
        <v>150</v>
      </c>
      <c r="B153" s="23" t="s">
        <v>189</v>
      </c>
      <c r="C153" s="23">
        <v>32</v>
      </c>
      <c r="D153" s="24" t="s">
        <v>64</v>
      </c>
      <c r="E153" s="23" t="s">
        <v>22</v>
      </c>
      <c r="F153" s="23">
        <v>9</v>
      </c>
      <c r="G153" s="31">
        <v>39674</v>
      </c>
      <c r="H153" s="23">
        <v>18</v>
      </c>
      <c r="I153" s="26" t="s">
        <v>135</v>
      </c>
      <c r="J153" s="27"/>
      <c r="K153" s="28" t="s">
        <v>135</v>
      </c>
      <c r="L153" s="27"/>
      <c r="M153" s="26" t="s">
        <v>135</v>
      </c>
      <c r="N153" s="27"/>
      <c r="O153" s="29" t="s">
        <v>135</v>
      </c>
      <c r="P153" s="29"/>
      <c r="Q153" s="27" t="s">
        <v>135</v>
      </c>
      <c r="R153" s="30"/>
      <c r="S153" s="30"/>
    </row>
    <row r="154" spans="1:19" s="34" customFormat="1" x14ac:dyDescent="0.25">
      <c r="A154" s="23">
        <v>151</v>
      </c>
      <c r="B154" s="23" t="s">
        <v>190</v>
      </c>
      <c r="C154" s="23">
        <v>212</v>
      </c>
      <c r="D154" s="24" t="s">
        <v>64</v>
      </c>
      <c r="E154" s="23" t="s">
        <v>22</v>
      </c>
      <c r="F154" s="23">
        <v>9</v>
      </c>
      <c r="G154" s="31">
        <v>39550</v>
      </c>
      <c r="H154" s="33">
        <v>75</v>
      </c>
      <c r="I154" s="26" t="s">
        <v>135</v>
      </c>
      <c r="J154" s="27"/>
      <c r="K154" s="28" t="s">
        <v>135</v>
      </c>
      <c r="L154" s="27"/>
      <c r="M154" s="26" t="s">
        <v>135</v>
      </c>
      <c r="N154" s="27"/>
      <c r="O154" s="29" t="s">
        <v>135</v>
      </c>
      <c r="P154" s="29"/>
      <c r="Q154" s="27" t="s">
        <v>135</v>
      </c>
      <c r="R154" s="30"/>
      <c r="S154" s="30"/>
    </row>
    <row r="155" spans="1:19" s="34" customFormat="1" x14ac:dyDescent="0.25">
      <c r="A155" s="23">
        <v>152</v>
      </c>
      <c r="B155" s="23" t="s">
        <v>191</v>
      </c>
      <c r="C155" s="23">
        <v>213</v>
      </c>
      <c r="D155" s="24" t="s">
        <v>52</v>
      </c>
      <c r="E155" s="23" t="s">
        <v>22</v>
      </c>
      <c r="F155" s="23">
        <v>10</v>
      </c>
      <c r="G155" s="31">
        <v>39217</v>
      </c>
      <c r="H155" s="23">
        <v>91</v>
      </c>
      <c r="I155" s="26" t="s">
        <v>135</v>
      </c>
      <c r="J155" s="27"/>
      <c r="K155" s="28" t="s">
        <v>135</v>
      </c>
      <c r="L155" s="27"/>
      <c r="M155" s="26" t="s">
        <v>135</v>
      </c>
      <c r="N155" s="27"/>
      <c r="O155" s="29" t="s">
        <v>135</v>
      </c>
      <c r="P155" s="29"/>
      <c r="Q155" s="27" t="s">
        <v>135</v>
      </c>
      <c r="R155" s="30"/>
      <c r="S155" s="30"/>
    </row>
    <row r="156" spans="1:19" s="34" customFormat="1" x14ac:dyDescent="0.25">
      <c r="A156" s="23">
        <v>153</v>
      </c>
      <c r="B156" s="23" t="s">
        <v>192</v>
      </c>
      <c r="C156" s="23">
        <v>39</v>
      </c>
      <c r="D156" s="24" t="s">
        <v>21</v>
      </c>
      <c r="E156" s="23" t="s">
        <v>22</v>
      </c>
      <c r="F156" s="23">
        <v>9</v>
      </c>
      <c r="G156" s="31">
        <v>39765</v>
      </c>
      <c r="H156" s="33">
        <v>90</v>
      </c>
      <c r="I156" s="26" t="s">
        <v>135</v>
      </c>
      <c r="J156" s="27"/>
      <c r="K156" s="28" t="s">
        <v>135</v>
      </c>
      <c r="L156" s="27"/>
      <c r="M156" s="26" t="s">
        <v>135</v>
      </c>
      <c r="N156" s="27"/>
      <c r="O156" s="29" t="s">
        <v>135</v>
      </c>
      <c r="P156" s="29"/>
      <c r="Q156" s="27" t="s">
        <v>135</v>
      </c>
      <c r="R156" s="30"/>
      <c r="S156" s="30"/>
    </row>
    <row r="157" spans="1:19" s="34" customFormat="1" x14ac:dyDescent="0.25">
      <c r="A157" s="23">
        <v>154</v>
      </c>
      <c r="B157" s="23" t="s">
        <v>193</v>
      </c>
      <c r="C157" s="23">
        <v>218</v>
      </c>
      <c r="D157" s="24" t="s">
        <v>21</v>
      </c>
      <c r="E157" s="23" t="s">
        <v>22</v>
      </c>
      <c r="F157" s="23">
        <v>11</v>
      </c>
      <c r="G157" s="31">
        <v>38812</v>
      </c>
      <c r="H157" s="23">
        <v>59</v>
      </c>
      <c r="I157" s="26" t="s">
        <v>135</v>
      </c>
      <c r="J157" s="27"/>
      <c r="K157" s="28" t="s">
        <v>135</v>
      </c>
      <c r="L157" s="27"/>
      <c r="M157" s="26" t="s">
        <v>135</v>
      </c>
      <c r="N157" s="27"/>
      <c r="O157" s="29" t="s">
        <v>135</v>
      </c>
      <c r="P157" s="29"/>
      <c r="Q157" s="27" t="s">
        <v>135</v>
      </c>
      <c r="R157" s="30"/>
      <c r="S157" s="30"/>
    </row>
    <row r="158" spans="1:19" s="34" customFormat="1" x14ac:dyDescent="0.25">
      <c r="A158" s="23">
        <v>155</v>
      </c>
      <c r="B158" s="23" t="s">
        <v>194</v>
      </c>
      <c r="C158" s="23">
        <v>219</v>
      </c>
      <c r="D158" s="24" t="s">
        <v>21</v>
      </c>
      <c r="E158" s="23" t="s">
        <v>22</v>
      </c>
      <c r="F158" s="23">
        <v>9</v>
      </c>
      <c r="G158" s="25">
        <v>39510</v>
      </c>
      <c r="H158" s="23">
        <v>67</v>
      </c>
      <c r="I158" s="26" t="s">
        <v>135</v>
      </c>
      <c r="J158" s="27"/>
      <c r="K158" s="28" t="s">
        <v>135</v>
      </c>
      <c r="L158" s="27"/>
      <c r="M158" s="26" t="s">
        <v>135</v>
      </c>
      <c r="N158" s="27"/>
      <c r="O158" s="29" t="s">
        <v>135</v>
      </c>
      <c r="P158" s="29"/>
      <c r="Q158" s="27" t="s">
        <v>135</v>
      </c>
      <c r="R158" s="30"/>
      <c r="S158" s="30"/>
    </row>
    <row r="159" spans="1:19" s="34" customFormat="1" x14ac:dyDescent="0.25">
      <c r="A159" s="23">
        <v>156</v>
      </c>
      <c r="B159" s="23" t="s">
        <v>195</v>
      </c>
      <c r="C159" s="23">
        <v>51</v>
      </c>
      <c r="D159" s="24" t="s">
        <v>21</v>
      </c>
      <c r="E159" s="23" t="s">
        <v>22</v>
      </c>
      <c r="F159" s="23">
        <v>9</v>
      </c>
      <c r="G159" s="31">
        <v>39567</v>
      </c>
      <c r="H159" s="33">
        <v>90</v>
      </c>
      <c r="I159" s="26" t="s">
        <v>135</v>
      </c>
      <c r="J159" s="27"/>
      <c r="K159" s="28" t="s">
        <v>135</v>
      </c>
      <c r="L159" s="27"/>
      <c r="M159" s="26" t="s">
        <v>135</v>
      </c>
      <c r="N159" s="27"/>
      <c r="O159" s="29" t="s">
        <v>135</v>
      </c>
      <c r="P159" s="29"/>
      <c r="Q159" s="27" t="s">
        <v>135</v>
      </c>
      <c r="R159" s="30"/>
      <c r="S159" s="30"/>
    </row>
    <row r="160" spans="1:19" s="34" customFormat="1" x14ac:dyDescent="0.25">
      <c r="A160" s="23">
        <v>157</v>
      </c>
      <c r="B160" s="23" t="s">
        <v>196</v>
      </c>
      <c r="C160" s="23">
        <v>220</v>
      </c>
      <c r="D160" s="24" t="s">
        <v>21</v>
      </c>
      <c r="E160" s="23" t="s">
        <v>22</v>
      </c>
      <c r="F160" s="23">
        <v>11</v>
      </c>
      <c r="G160" s="31">
        <v>39003</v>
      </c>
      <c r="H160" s="23">
        <v>72</v>
      </c>
      <c r="I160" s="26" t="s">
        <v>135</v>
      </c>
      <c r="J160" s="27"/>
      <c r="K160" s="28" t="s">
        <v>135</v>
      </c>
      <c r="L160" s="27"/>
      <c r="M160" s="26" t="s">
        <v>135</v>
      </c>
      <c r="N160" s="27"/>
      <c r="O160" s="29" t="s">
        <v>135</v>
      </c>
      <c r="P160" s="29"/>
      <c r="Q160" s="27" t="s">
        <v>135</v>
      </c>
      <c r="R160" s="30"/>
      <c r="S160" s="30"/>
    </row>
    <row r="161" spans="1:19" s="34" customFormat="1" x14ac:dyDescent="0.25">
      <c r="A161" s="23">
        <v>158</v>
      </c>
      <c r="B161" s="23" t="s">
        <v>197</v>
      </c>
      <c r="C161" s="23">
        <v>62</v>
      </c>
      <c r="D161" s="24" t="s">
        <v>21</v>
      </c>
      <c r="E161" s="23" t="s">
        <v>22</v>
      </c>
      <c r="F161" s="23">
        <v>9</v>
      </c>
      <c r="G161" s="31">
        <v>39609</v>
      </c>
      <c r="H161" s="23">
        <v>35</v>
      </c>
      <c r="I161" s="26" t="s">
        <v>135</v>
      </c>
      <c r="J161" s="27"/>
      <c r="K161" s="28" t="s">
        <v>135</v>
      </c>
      <c r="L161" s="27"/>
      <c r="M161" s="26" t="s">
        <v>135</v>
      </c>
      <c r="N161" s="27"/>
      <c r="O161" s="29" t="s">
        <v>135</v>
      </c>
      <c r="P161" s="29"/>
      <c r="Q161" s="27" t="s">
        <v>135</v>
      </c>
      <c r="R161" s="30"/>
      <c r="S161" s="30"/>
    </row>
    <row r="162" spans="1:19" s="34" customFormat="1" x14ac:dyDescent="0.25">
      <c r="A162" s="23">
        <v>159</v>
      </c>
      <c r="B162" s="23" t="s">
        <v>198</v>
      </c>
      <c r="C162" s="23">
        <v>76</v>
      </c>
      <c r="D162" s="24" t="s">
        <v>52</v>
      </c>
      <c r="E162" s="23" t="s">
        <v>22</v>
      </c>
      <c r="F162" s="23">
        <v>11</v>
      </c>
      <c r="G162" s="31">
        <v>38894</v>
      </c>
      <c r="H162" s="33">
        <v>16</v>
      </c>
      <c r="I162" s="26" t="s">
        <v>135</v>
      </c>
      <c r="J162" s="27"/>
      <c r="K162" s="28" t="s">
        <v>135</v>
      </c>
      <c r="L162" s="27"/>
      <c r="M162" s="26" t="s">
        <v>135</v>
      </c>
      <c r="N162" s="27"/>
      <c r="O162" s="29" t="s">
        <v>135</v>
      </c>
      <c r="P162" s="29"/>
      <c r="Q162" s="27" t="s">
        <v>135</v>
      </c>
      <c r="R162" s="30"/>
      <c r="S162" s="30"/>
    </row>
    <row r="163" spans="1:19" s="34" customFormat="1" x14ac:dyDescent="0.25">
      <c r="A163" s="23">
        <v>160</v>
      </c>
      <c r="B163" s="23" t="s">
        <v>199</v>
      </c>
      <c r="C163" s="23">
        <v>229</v>
      </c>
      <c r="D163" s="24" t="s">
        <v>52</v>
      </c>
      <c r="E163" s="23" t="s">
        <v>22</v>
      </c>
      <c r="F163" s="23">
        <v>9</v>
      </c>
      <c r="G163" s="31">
        <v>39524</v>
      </c>
      <c r="H163" s="33">
        <v>91</v>
      </c>
      <c r="I163" s="26" t="s">
        <v>135</v>
      </c>
      <c r="J163" s="27"/>
      <c r="K163" s="28" t="s">
        <v>135</v>
      </c>
      <c r="L163" s="27"/>
      <c r="M163" s="26" t="s">
        <v>135</v>
      </c>
      <c r="N163" s="27"/>
      <c r="O163" s="29" t="s">
        <v>135</v>
      </c>
      <c r="P163" s="29"/>
      <c r="Q163" s="27" t="s">
        <v>135</v>
      </c>
      <c r="R163" s="30"/>
      <c r="S163" s="30"/>
    </row>
    <row r="164" spans="1:19" s="34" customFormat="1" x14ac:dyDescent="0.25">
      <c r="A164" s="23">
        <v>161</v>
      </c>
      <c r="B164" s="23" t="s">
        <v>200</v>
      </c>
      <c r="C164" s="23">
        <v>234</v>
      </c>
      <c r="D164" s="24" t="s">
        <v>52</v>
      </c>
      <c r="E164" s="23" t="s">
        <v>22</v>
      </c>
      <c r="F164" s="23">
        <v>9</v>
      </c>
      <c r="G164" s="41">
        <v>39507</v>
      </c>
      <c r="H164" s="23">
        <v>91</v>
      </c>
      <c r="I164" s="26" t="s">
        <v>135</v>
      </c>
      <c r="J164" s="27"/>
      <c r="K164" s="28" t="s">
        <v>135</v>
      </c>
      <c r="L164" s="27"/>
      <c r="M164" s="26" t="s">
        <v>135</v>
      </c>
      <c r="N164" s="27"/>
      <c r="O164" s="29" t="s">
        <v>135</v>
      </c>
      <c r="P164" s="29"/>
      <c r="Q164" s="27" t="s">
        <v>135</v>
      </c>
      <c r="R164" s="30"/>
      <c r="S164" s="30"/>
    </row>
    <row r="165" spans="1:19" s="34" customFormat="1" ht="22.5" x14ac:dyDescent="0.25">
      <c r="A165" s="23">
        <v>162</v>
      </c>
      <c r="B165" s="23" t="s">
        <v>201</v>
      </c>
      <c r="C165" s="23">
        <v>87</v>
      </c>
      <c r="D165" s="24" t="s">
        <v>21</v>
      </c>
      <c r="E165" s="23" t="s">
        <v>22</v>
      </c>
      <c r="F165" s="23">
        <v>11</v>
      </c>
      <c r="G165" s="31">
        <v>39052</v>
      </c>
      <c r="H165" s="40" t="s">
        <v>107</v>
      </c>
      <c r="I165" s="26" t="s">
        <v>135</v>
      </c>
      <c r="J165" s="27"/>
      <c r="K165" s="28" t="s">
        <v>135</v>
      </c>
      <c r="L165" s="27"/>
      <c r="M165" s="26" t="s">
        <v>135</v>
      </c>
      <c r="N165" s="27"/>
      <c r="O165" s="29" t="s">
        <v>135</v>
      </c>
      <c r="P165" s="29"/>
      <c r="Q165" s="27" t="s">
        <v>135</v>
      </c>
      <c r="R165" s="30"/>
      <c r="S165" s="30"/>
    </row>
    <row r="166" spans="1:19" s="34" customFormat="1" x14ac:dyDescent="0.25">
      <c r="A166" s="23">
        <v>163</v>
      </c>
      <c r="B166" s="23" t="s">
        <v>202</v>
      </c>
      <c r="C166" s="23">
        <v>244</v>
      </c>
      <c r="D166" s="24" t="s">
        <v>21</v>
      </c>
      <c r="E166" s="23" t="s">
        <v>22</v>
      </c>
      <c r="F166" s="23">
        <v>10</v>
      </c>
      <c r="G166" s="31">
        <v>39061</v>
      </c>
      <c r="H166" s="23">
        <v>72</v>
      </c>
      <c r="I166" s="26" t="s">
        <v>135</v>
      </c>
      <c r="J166" s="27"/>
      <c r="K166" s="28" t="s">
        <v>135</v>
      </c>
      <c r="L166" s="27"/>
      <c r="M166" s="26" t="s">
        <v>135</v>
      </c>
      <c r="N166" s="27"/>
      <c r="O166" s="29" t="s">
        <v>135</v>
      </c>
      <c r="P166" s="29"/>
      <c r="Q166" s="27" t="s">
        <v>135</v>
      </c>
      <c r="R166" s="30"/>
      <c r="S166" s="30"/>
    </row>
    <row r="167" spans="1:19" s="34" customFormat="1" x14ac:dyDescent="0.25">
      <c r="A167" s="23">
        <v>164</v>
      </c>
      <c r="B167" s="23" t="s">
        <v>203</v>
      </c>
      <c r="C167" s="23">
        <v>112</v>
      </c>
      <c r="D167" s="24" t="s">
        <v>64</v>
      </c>
      <c r="E167" s="23" t="s">
        <v>22</v>
      </c>
      <c r="F167" s="23">
        <v>9</v>
      </c>
      <c r="G167" s="31">
        <v>39635</v>
      </c>
      <c r="H167" s="23">
        <v>55</v>
      </c>
      <c r="I167" s="26" t="s">
        <v>135</v>
      </c>
      <c r="J167" s="27"/>
      <c r="K167" s="28" t="s">
        <v>135</v>
      </c>
      <c r="L167" s="27"/>
      <c r="M167" s="26" t="s">
        <v>135</v>
      </c>
      <c r="N167" s="27"/>
      <c r="O167" s="29" t="s">
        <v>135</v>
      </c>
      <c r="P167" s="29"/>
      <c r="Q167" s="27" t="s">
        <v>135</v>
      </c>
      <c r="R167" s="30"/>
      <c r="S167" s="30"/>
    </row>
    <row r="168" spans="1:19" s="34" customFormat="1" x14ac:dyDescent="0.25">
      <c r="A168" s="23">
        <v>165</v>
      </c>
      <c r="B168" s="23" t="s">
        <v>204</v>
      </c>
      <c r="C168" s="23">
        <v>117</v>
      </c>
      <c r="D168" s="24" t="s">
        <v>21</v>
      </c>
      <c r="E168" s="23" t="s">
        <v>22</v>
      </c>
      <c r="F168" s="23">
        <v>10</v>
      </c>
      <c r="G168" s="31">
        <v>39333</v>
      </c>
      <c r="H168" s="23">
        <v>33</v>
      </c>
      <c r="I168" s="26" t="s">
        <v>135</v>
      </c>
      <c r="J168" s="27"/>
      <c r="K168" s="28" t="s">
        <v>135</v>
      </c>
      <c r="L168" s="27"/>
      <c r="M168" s="26" t="s">
        <v>135</v>
      </c>
      <c r="N168" s="27"/>
      <c r="O168" s="29" t="s">
        <v>135</v>
      </c>
      <c r="P168" s="29"/>
      <c r="Q168" s="27" t="s">
        <v>135</v>
      </c>
      <c r="R168" s="30"/>
      <c r="S168" s="30"/>
    </row>
    <row r="169" spans="1:19" s="34" customFormat="1" x14ac:dyDescent="0.25">
      <c r="A169" s="23">
        <v>166</v>
      </c>
      <c r="B169" s="23" t="s">
        <v>205</v>
      </c>
      <c r="C169" s="23">
        <v>251</v>
      </c>
      <c r="D169" s="24" t="s">
        <v>21</v>
      </c>
      <c r="E169" s="23" t="s">
        <v>22</v>
      </c>
      <c r="F169" s="23">
        <v>11</v>
      </c>
      <c r="G169" s="31">
        <v>39158</v>
      </c>
      <c r="H169" s="23">
        <v>94</v>
      </c>
      <c r="I169" s="26" t="s">
        <v>135</v>
      </c>
      <c r="J169" s="27"/>
      <c r="K169" s="28" t="s">
        <v>135</v>
      </c>
      <c r="L169" s="27"/>
      <c r="M169" s="26" t="s">
        <v>135</v>
      </c>
      <c r="N169" s="27"/>
      <c r="O169" s="29" t="s">
        <v>135</v>
      </c>
      <c r="P169" s="29"/>
      <c r="Q169" s="27" t="s">
        <v>135</v>
      </c>
      <c r="R169" s="30"/>
      <c r="S169" s="30"/>
    </row>
    <row r="170" spans="1:19" s="34" customFormat="1" x14ac:dyDescent="0.25">
      <c r="A170" s="23">
        <v>167</v>
      </c>
      <c r="B170" s="23" t="s">
        <v>206</v>
      </c>
      <c r="C170" s="23">
        <v>256</v>
      </c>
      <c r="D170" s="24" t="s">
        <v>21</v>
      </c>
      <c r="E170" s="23" t="s">
        <v>22</v>
      </c>
      <c r="F170" s="23">
        <v>11</v>
      </c>
      <c r="G170" s="31">
        <v>38938</v>
      </c>
      <c r="H170" s="23">
        <v>94</v>
      </c>
      <c r="I170" s="26" t="s">
        <v>135</v>
      </c>
      <c r="J170" s="27"/>
      <c r="K170" s="28" t="s">
        <v>135</v>
      </c>
      <c r="L170" s="27"/>
      <c r="M170" s="26" t="s">
        <v>135</v>
      </c>
      <c r="N170" s="27"/>
      <c r="O170" s="29" t="s">
        <v>135</v>
      </c>
      <c r="P170" s="29"/>
      <c r="Q170" s="27" t="s">
        <v>135</v>
      </c>
      <c r="R170" s="30"/>
      <c r="S170" s="30"/>
    </row>
    <row r="171" spans="1:19" s="34" customFormat="1" x14ac:dyDescent="0.25">
      <c r="A171" s="23">
        <v>168</v>
      </c>
      <c r="B171" s="23" t="s">
        <v>207</v>
      </c>
      <c r="C171" s="23">
        <v>126</v>
      </c>
      <c r="D171" s="24" t="s">
        <v>21</v>
      </c>
      <c r="E171" s="23" t="s">
        <v>22</v>
      </c>
      <c r="F171" s="23">
        <v>9</v>
      </c>
      <c r="G171" s="31">
        <v>39641</v>
      </c>
      <c r="H171" s="33">
        <v>90</v>
      </c>
      <c r="I171" s="26" t="s">
        <v>135</v>
      </c>
      <c r="J171" s="27"/>
      <c r="K171" s="28" t="s">
        <v>135</v>
      </c>
      <c r="L171" s="27"/>
      <c r="M171" s="26" t="s">
        <v>135</v>
      </c>
      <c r="N171" s="27"/>
      <c r="O171" s="29" t="s">
        <v>135</v>
      </c>
      <c r="P171" s="29"/>
      <c r="Q171" s="27" t="s">
        <v>135</v>
      </c>
      <c r="R171" s="30"/>
      <c r="S171" s="30"/>
    </row>
    <row r="172" spans="1:19" s="34" customFormat="1" x14ac:dyDescent="0.25">
      <c r="A172" s="23">
        <v>169</v>
      </c>
      <c r="B172" s="23" t="s">
        <v>208</v>
      </c>
      <c r="C172" s="23">
        <v>257</v>
      </c>
      <c r="D172" s="24" t="s">
        <v>21</v>
      </c>
      <c r="E172" s="23" t="s">
        <v>22</v>
      </c>
      <c r="F172" s="23">
        <v>11</v>
      </c>
      <c r="G172" s="31">
        <v>38682</v>
      </c>
      <c r="H172" s="33">
        <v>79</v>
      </c>
      <c r="I172" s="26" t="s">
        <v>135</v>
      </c>
      <c r="J172" s="27"/>
      <c r="K172" s="28" t="s">
        <v>135</v>
      </c>
      <c r="L172" s="27"/>
      <c r="M172" s="26" t="s">
        <v>135</v>
      </c>
      <c r="N172" s="27"/>
      <c r="O172" s="29" t="s">
        <v>135</v>
      </c>
      <c r="P172" s="29"/>
      <c r="Q172" s="27" t="s">
        <v>135</v>
      </c>
      <c r="R172" s="30"/>
      <c r="S172" s="30"/>
    </row>
    <row r="173" spans="1:19" s="34" customFormat="1" x14ac:dyDescent="0.25">
      <c r="A173" s="23">
        <v>170</v>
      </c>
      <c r="B173" s="23" t="s">
        <v>209</v>
      </c>
      <c r="C173" s="23">
        <v>139</v>
      </c>
      <c r="D173" s="24" t="s">
        <v>21</v>
      </c>
      <c r="E173" s="23" t="s">
        <v>22</v>
      </c>
      <c r="F173" s="23">
        <v>9</v>
      </c>
      <c r="G173" s="31">
        <v>39740</v>
      </c>
      <c r="H173" s="23">
        <v>31</v>
      </c>
      <c r="I173" s="26" t="s">
        <v>135</v>
      </c>
      <c r="J173" s="27"/>
      <c r="K173" s="28" t="s">
        <v>135</v>
      </c>
      <c r="L173" s="27"/>
      <c r="M173" s="26" t="s">
        <v>135</v>
      </c>
      <c r="N173" s="27"/>
      <c r="O173" s="29" t="s">
        <v>135</v>
      </c>
      <c r="P173" s="29"/>
      <c r="Q173" s="27" t="s">
        <v>135</v>
      </c>
      <c r="R173" s="30"/>
      <c r="S173" s="30"/>
    </row>
    <row r="174" spans="1:19" s="34" customFormat="1" ht="22.5" x14ac:dyDescent="0.25">
      <c r="A174" s="23">
        <v>171</v>
      </c>
      <c r="B174" s="23" t="s">
        <v>210</v>
      </c>
      <c r="C174" s="23">
        <v>144</v>
      </c>
      <c r="D174" s="24" t="s">
        <v>21</v>
      </c>
      <c r="E174" s="23" t="s">
        <v>22</v>
      </c>
      <c r="F174" s="23">
        <v>9</v>
      </c>
      <c r="G174" s="31">
        <v>39728</v>
      </c>
      <c r="H174" s="40" t="s">
        <v>107</v>
      </c>
      <c r="I174" s="26" t="s">
        <v>135</v>
      </c>
      <c r="J174" s="27"/>
      <c r="K174" s="28" t="s">
        <v>135</v>
      </c>
      <c r="L174" s="27"/>
      <c r="M174" s="26" t="s">
        <v>135</v>
      </c>
      <c r="N174" s="27"/>
      <c r="O174" s="29" t="s">
        <v>135</v>
      </c>
      <c r="P174" s="29"/>
      <c r="Q174" s="27" t="s">
        <v>135</v>
      </c>
      <c r="R174" s="30"/>
      <c r="S174" s="30"/>
    </row>
    <row r="175" spans="1:19" s="34" customFormat="1" x14ac:dyDescent="0.25">
      <c r="A175" s="23">
        <v>172</v>
      </c>
      <c r="B175" s="23" t="s">
        <v>211</v>
      </c>
      <c r="C175" s="23">
        <v>262</v>
      </c>
      <c r="D175" s="24" t="s">
        <v>52</v>
      </c>
      <c r="E175" s="23" t="s">
        <v>22</v>
      </c>
      <c r="F175" s="23">
        <v>9</v>
      </c>
      <c r="G175" s="41">
        <v>39830</v>
      </c>
      <c r="H175" s="23">
        <v>91</v>
      </c>
      <c r="I175" s="26" t="s">
        <v>135</v>
      </c>
      <c r="J175" s="27"/>
      <c r="K175" s="28" t="s">
        <v>135</v>
      </c>
      <c r="L175" s="27"/>
      <c r="M175" s="26" t="s">
        <v>135</v>
      </c>
      <c r="N175" s="27"/>
      <c r="O175" s="29" t="s">
        <v>135</v>
      </c>
      <c r="P175" s="29"/>
      <c r="Q175" s="27" t="s">
        <v>135</v>
      </c>
      <c r="R175" s="30"/>
      <c r="S175" s="30"/>
    </row>
    <row r="176" spans="1:19" s="34" customFormat="1" x14ac:dyDescent="0.25">
      <c r="A176" s="23">
        <v>173</v>
      </c>
      <c r="B176" s="23" t="s">
        <v>212</v>
      </c>
      <c r="C176" s="23">
        <v>263</v>
      </c>
      <c r="D176" s="24" t="s">
        <v>21</v>
      </c>
      <c r="E176" s="23" t="s">
        <v>22</v>
      </c>
      <c r="F176" s="23">
        <v>9</v>
      </c>
      <c r="G176" s="31">
        <v>39523</v>
      </c>
      <c r="H176" s="23">
        <v>72</v>
      </c>
      <c r="I176" s="26" t="s">
        <v>135</v>
      </c>
      <c r="J176" s="27"/>
      <c r="K176" s="28" t="s">
        <v>135</v>
      </c>
      <c r="L176" s="27"/>
      <c r="M176" s="26" t="s">
        <v>135</v>
      </c>
      <c r="N176" s="27"/>
      <c r="O176" s="29" t="s">
        <v>135</v>
      </c>
      <c r="P176" s="29"/>
      <c r="Q176" s="27" t="s">
        <v>135</v>
      </c>
      <c r="R176" s="30"/>
      <c r="S176" s="30"/>
    </row>
    <row r="177" spans="1:19" s="34" customFormat="1" x14ac:dyDescent="0.25">
      <c r="A177" s="23">
        <v>174</v>
      </c>
      <c r="B177" s="23" t="s">
        <v>213</v>
      </c>
      <c r="C177" s="23">
        <v>159</v>
      </c>
      <c r="D177" s="24" t="s">
        <v>21</v>
      </c>
      <c r="E177" s="23" t="s">
        <v>22</v>
      </c>
      <c r="F177" s="23">
        <v>11</v>
      </c>
      <c r="G177" s="31">
        <v>38835</v>
      </c>
      <c r="H177" s="23">
        <v>43</v>
      </c>
      <c r="I177" s="26" t="s">
        <v>135</v>
      </c>
      <c r="J177" s="27"/>
      <c r="K177" s="28" t="s">
        <v>135</v>
      </c>
      <c r="L177" s="27"/>
      <c r="M177" s="26" t="s">
        <v>135</v>
      </c>
      <c r="N177" s="27"/>
      <c r="O177" s="29" t="s">
        <v>135</v>
      </c>
      <c r="P177" s="29"/>
      <c r="Q177" s="27" t="s">
        <v>135</v>
      </c>
      <c r="R177" s="30"/>
      <c r="S177" s="30"/>
    </row>
    <row r="178" spans="1:19" s="34" customFormat="1" x14ac:dyDescent="0.25">
      <c r="A178" s="23">
        <v>175</v>
      </c>
      <c r="B178" s="23" t="s">
        <v>214</v>
      </c>
      <c r="C178" s="23">
        <v>269</v>
      </c>
      <c r="D178" s="24" t="s">
        <v>21</v>
      </c>
      <c r="E178" s="23" t="s">
        <v>22</v>
      </c>
      <c r="F178" s="23">
        <v>10</v>
      </c>
      <c r="G178" s="25">
        <v>39162</v>
      </c>
      <c r="H178" s="23">
        <v>67</v>
      </c>
      <c r="I178" s="26" t="s">
        <v>135</v>
      </c>
      <c r="J178" s="27"/>
      <c r="K178" s="28" t="s">
        <v>135</v>
      </c>
      <c r="L178" s="27"/>
      <c r="M178" s="26" t="s">
        <v>135</v>
      </c>
      <c r="N178" s="27"/>
      <c r="O178" s="29" t="s">
        <v>135</v>
      </c>
      <c r="P178" s="29"/>
      <c r="Q178" s="27" t="s">
        <v>135</v>
      </c>
      <c r="R178" s="30"/>
      <c r="S178" s="30"/>
    </row>
    <row r="179" spans="1:19" s="34" customFormat="1" x14ac:dyDescent="0.25">
      <c r="A179" s="23">
        <v>176</v>
      </c>
      <c r="B179" s="23" t="s">
        <v>215</v>
      </c>
      <c r="C179" s="23">
        <v>184</v>
      </c>
      <c r="D179" s="24" t="s">
        <v>21</v>
      </c>
      <c r="E179" s="23" t="s">
        <v>22</v>
      </c>
      <c r="F179" s="23">
        <v>11</v>
      </c>
      <c r="G179" s="31">
        <v>38983</v>
      </c>
      <c r="H179" s="33">
        <v>51</v>
      </c>
      <c r="I179" s="26" t="s">
        <v>135</v>
      </c>
      <c r="J179" s="27"/>
      <c r="K179" s="28" t="s">
        <v>135</v>
      </c>
      <c r="L179" s="27"/>
      <c r="M179" s="26" t="s">
        <v>135</v>
      </c>
      <c r="N179" s="27"/>
      <c r="O179" s="29" t="s">
        <v>135</v>
      </c>
      <c r="P179" s="29"/>
      <c r="Q179" s="27" t="s">
        <v>135</v>
      </c>
      <c r="R179" s="30"/>
      <c r="S179" s="30"/>
    </row>
    <row r="180" spans="1:19" s="34" customFormat="1" x14ac:dyDescent="0.25">
      <c r="A180" s="23">
        <v>177</v>
      </c>
      <c r="B180" s="23" t="s">
        <v>216</v>
      </c>
      <c r="C180" s="23">
        <v>193</v>
      </c>
      <c r="D180" s="24" t="s">
        <v>21</v>
      </c>
      <c r="E180" s="23" t="s">
        <v>22</v>
      </c>
      <c r="F180" s="23">
        <v>9</v>
      </c>
      <c r="G180" s="24" t="s">
        <v>217</v>
      </c>
      <c r="H180" s="23">
        <v>41</v>
      </c>
      <c r="I180" s="26" t="s">
        <v>135</v>
      </c>
      <c r="J180" s="27"/>
      <c r="K180" s="28" t="s">
        <v>135</v>
      </c>
      <c r="L180" s="27"/>
      <c r="M180" s="26" t="s">
        <v>135</v>
      </c>
      <c r="N180" s="27"/>
      <c r="O180" s="29" t="s">
        <v>135</v>
      </c>
      <c r="P180" s="29"/>
      <c r="Q180" s="27" t="s">
        <v>135</v>
      </c>
      <c r="R180" s="30"/>
      <c r="S180" s="30"/>
    </row>
  </sheetData>
  <mergeCells count="4">
    <mergeCell ref="I2:J2"/>
    <mergeCell ref="K2:L2"/>
    <mergeCell ref="M2:N2"/>
    <mergeCell ref="O2:P2"/>
  </mergeCells>
  <pageMargins left="0.23622047244094491" right="0.19685039370078741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9-11 -ю на сайт</vt:lpstr>
      <vt:lpstr>'9-11 -ю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2023-11-15T10:29:28Z</dcterms:created>
  <dcterms:modified xsi:type="dcterms:W3CDTF">2023-11-15T10:30:30Z</dcterms:modified>
</cp:coreProperties>
</file>