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Metodists\ОЛИМПИАДЫ\2020-2021\Протоколы\Физра\итог\итог\сайт\"/>
    </mc:Choice>
  </mc:AlternateContent>
  <xr:revisionPtr revIDLastSave="0" documentId="13_ncr:1_{9D22663B-5807-4E46-BDB6-8F9EE8B5C1C8}" xr6:coauthVersionLast="36" xr6:coauthVersionMax="36" xr10:uidLastSave="{00000000-0000-0000-0000-000000000000}"/>
  <bookViews>
    <workbookView xWindow="0" yWindow="0" windowWidth="5865" windowHeight="4470" xr2:uid="{00000000-000D-0000-FFFF-FFFF00000000}"/>
  </bookViews>
  <sheets>
    <sheet name="юноши" sheetId="4" r:id="rId1"/>
  </sheets>
  <definedNames>
    <definedName name="_xlnm._FilterDatabase" localSheetId="0" hidden="1">юноши!$B$5:$Q$5</definedName>
  </definedNames>
  <calcPr calcId="191029"/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8" i="4"/>
  <c r="K24" i="4"/>
  <c r="K25" i="4"/>
  <c r="K26" i="4"/>
  <c r="K27" i="4"/>
  <c r="K29" i="4"/>
  <c r="K30" i="4"/>
  <c r="K31" i="4"/>
  <c r="K32" i="4"/>
  <c r="K33" i="4"/>
  <c r="K43" i="4"/>
  <c r="K34" i="4"/>
  <c r="K35" i="4"/>
  <c r="K36" i="4"/>
  <c r="K37" i="4"/>
  <c r="K38" i="4"/>
  <c r="K39" i="4"/>
  <c r="K40" i="4"/>
  <c r="K41" i="4"/>
  <c r="K42" i="4"/>
  <c r="K48" i="4"/>
  <c r="K44" i="4"/>
  <c r="K45" i="4"/>
  <c r="K46" i="4"/>
  <c r="K47" i="4"/>
  <c r="K49" i="4"/>
  <c r="K50" i="4"/>
  <c r="K51" i="4"/>
  <c r="K52" i="4"/>
  <c r="K54" i="4"/>
  <c r="K55" i="4"/>
  <c r="K56" i="4"/>
  <c r="K58" i="4"/>
  <c r="K59" i="4"/>
  <c r="K60" i="4"/>
  <c r="K61" i="4"/>
  <c r="K62" i="4"/>
  <c r="K63" i="4"/>
  <c r="K64" i="4"/>
  <c r="K65" i="4"/>
  <c r="K66" i="4"/>
  <c r="K67" i="4"/>
  <c r="K68" i="4"/>
  <c r="O115" i="4"/>
  <c r="I115" i="4"/>
  <c r="I101" i="4"/>
  <c r="O101" i="4"/>
  <c r="P101" i="4" s="1"/>
  <c r="I53" i="4"/>
  <c r="M53" i="4"/>
  <c r="O53" i="4"/>
  <c r="I102" i="4"/>
  <c r="O102" i="4"/>
  <c r="I103" i="4"/>
  <c r="O103" i="4"/>
  <c r="I27" i="4"/>
  <c r="M27" i="4"/>
  <c r="O27" i="4"/>
  <c r="I20" i="4"/>
  <c r="M20" i="4"/>
  <c r="O20" i="4"/>
  <c r="I34" i="4"/>
  <c r="M34" i="4"/>
  <c r="O34" i="4"/>
  <c r="I104" i="4"/>
  <c r="O104" i="4"/>
  <c r="I105" i="4"/>
  <c r="O105" i="4"/>
  <c r="I67" i="4"/>
  <c r="M67" i="4"/>
  <c r="O67" i="4"/>
  <c r="I26" i="4"/>
  <c r="M26" i="4"/>
  <c r="O26" i="4"/>
  <c r="I51" i="4"/>
  <c r="M51" i="4"/>
  <c r="O51" i="4"/>
  <c r="I77" i="4"/>
  <c r="O77" i="4"/>
  <c r="I10" i="4"/>
  <c r="M10" i="4"/>
  <c r="O10" i="4"/>
  <c r="I93" i="4"/>
  <c r="P93" i="4" s="1"/>
  <c r="I106" i="4"/>
  <c r="O106" i="4"/>
  <c r="I97" i="4"/>
  <c r="P97" i="4" s="1"/>
  <c r="I88" i="4"/>
  <c r="O88" i="4"/>
  <c r="I30" i="4"/>
  <c r="M30" i="4"/>
  <c r="O30" i="4"/>
  <c r="I21" i="4"/>
  <c r="M21" i="4"/>
  <c r="O21" i="4"/>
  <c r="I54" i="4"/>
  <c r="M54" i="4"/>
  <c r="O54" i="4"/>
  <c r="I24" i="4"/>
  <c r="M24" i="4"/>
  <c r="O24" i="4"/>
  <c r="I99" i="4"/>
  <c r="O99" i="4"/>
  <c r="I107" i="4"/>
  <c r="O107" i="4"/>
  <c r="I14" i="4"/>
  <c r="M14" i="4"/>
  <c r="O14" i="4"/>
  <c r="I86" i="4"/>
  <c r="O86" i="4"/>
  <c r="I49" i="4"/>
  <c r="M49" i="4"/>
  <c r="O49" i="4"/>
  <c r="I11" i="4"/>
  <c r="M11" i="4"/>
  <c r="O11" i="4"/>
  <c r="I63" i="4"/>
  <c r="M63" i="4"/>
  <c r="O63" i="4"/>
  <c r="I108" i="4"/>
  <c r="O108" i="4"/>
  <c r="I109" i="4"/>
  <c r="O109" i="4"/>
  <c r="I58" i="4"/>
  <c r="M58" i="4"/>
  <c r="O58" i="4"/>
  <c r="I16" i="4"/>
  <c r="M16" i="4"/>
  <c r="O16" i="4"/>
  <c r="I37" i="4"/>
  <c r="M37" i="4"/>
  <c r="O37" i="4"/>
  <c r="I110" i="4"/>
  <c r="O110" i="4"/>
  <c r="I70" i="4"/>
  <c r="O70" i="4"/>
  <c r="I36" i="4"/>
  <c r="M36" i="4"/>
  <c r="O36" i="4"/>
  <c r="I82" i="4"/>
  <c r="O82" i="4"/>
  <c r="I111" i="4"/>
  <c r="O111" i="4"/>
  <c r="I6" i="4"/>
  <c r="M6" i="4"/>
  <c r="O6" i="4"/>
  <c r="I89" i="4"/>
  <c r="O89" i="4"/>
  <c r="I112" i="4"/>
  <c r="O112" i="4"/>
  <c r="I60" i="4"/>
  <c r="M60" i="4"/>
  <c r="O60" i="4"/>
  <c r="I84" i="4"/>
  <c r="O84" i="4"/>
  <c r="I13" i="4"/>
  <c r="M13" i="4"/>
  <c r="O13" i="4"/>
  <c r="I113" i="4"/>
  <c r="O113" i="4"/>
  <c r="I114" i="4"/>
  <c r="O114" i="4"/>
  <c r="I85" i="4"/>
  <c r="O85" i="4"/>
  <c r="I47" i="4"/>
  <c r="M47" i="4"/>
  <c r="O47" i="4"/>
  <c r="I17" i="4"/>
  <c r="M17" i="4"/>
  <c r="O17" i="4"/>
  <c r="I91" i="4"/>
  <c r="O91" i="4"/>
  <c r="I33" i="4"/>
  <c r="M33" i="4"/>
  <c r="O33" i="4"/>
  <c r="I66" i="4"/>
  <c r="M66" i="4"/>
  <c r="O66" i="4"/>
  <c r="I75" i="4"/>
  <c r="O75" i="4"/>
  <c r="I42" i="4"/>
  <c r="M42" i="4"/>
  <c r="O42" i="4"/>
  <c r="I65" i="4"/>
  <c r="M65" i="4"/>
  <c r="O65" i="4"/>
  <c r="I41" i="4"/>
  <c r="M41" i="4"/>
  <c r="O41" i="4"/>
  <c r="I23" i="4"/>
  <c r="M23" i="4"/>
  <c r="O23" i="4"/>
  <c r="I52" i="4"/>
  <c r="M52" i="4"/>
  <c r="O52" i="4"/>
  <c r="I83" i="4"/>
  <c r="O83" i="4"/>
  <c r="I19" i="4"/>
  <c r="M19" i="4"/>
  <c r="O19" i="4"/>
  <c r="I116" i="4"/>
  <c r="O116" i="4"/>
  <c r="I61" i="4"/>
  <c r="M61" i="4"/>
  <c r="O61" i="4"/>
  <c r="I59" i="4"/>
  <c r="M59" i="4"/>
  <c r="O59" i="4"/>
  <c r="I28" i="4"/>
  <c r="M28" i="4"/>
  <c r="O28" i="4"/>
  <c r="I117" i="4"/>
  <c r="O117" i="4"/>
  <c r="I48" i="4"/>
  <c r="M48" i="4"/>
  <c r="O48" i="4"/>
  <c r="I90" i="4"/>
  <c r="O90" i="4"/>
  <c r="I25" i="4"/>
  <c r="M25" i="4"/>
  <c r="O25" i="4"/>
  <c r="I39" i="4"/>
  <c r="M39" i="4"/>
  <c r="O39" i="4"/>
  <c r="I8" i="4"/>
  <c r="M8" i="4"/>
  <c r="O8" i="4"/>
  <c r="I57" i="4"/>
  <c r="M57" i="4"/>
  <c r="O57" i="4"/>
  <c r="I56" i="4"/>
  <c r="M56" i="4"/>
  <c r="O56" i="4"/>
  <c r="I118" i="4"/>
  <c r="O118" i="4"/>
  <c r="I9" i="4"/>
  <c r="M9" i="4"/>
  <c r="O9" i="4"/>
  <c r="I119" i="4"/>
  <c r="O119" i="4"/>
  <c r="I76" i="4"/>
  <c r="O76" i="4"/>
  <c r="I92" i="4"/>
  <c r="O92" i="4"/>
  <c r="I29" i="4"/>
  <c r="M29" i="4"/>
  <c r="O29" i="4"/>
  <c r="I120" i="4"/>
  <c r="O120" i="4"/>
  <c r="I94" i="4"/>
  <c r="O94" i="4"/>
  <c r="I31" i="4"/>
  <c r="M31" i="4"/>
  <c r="O31" i="4"/>
  <c r="I95" i="4"/>
  <c r="O95" i="4"/>
  <c r="I96" i="4"/>
  <c r="O96" i="4"/>
  <c r="I18" i="4"/>
  <c r="M18" i="4"/>
  <c r="O18" i="4"/>
  <c r="I121" i="4"/>
  <c r="O121" i="4"/>
  <c r="I55" i="4"/>
  <c r="M55" i="4"/>
  <c r="O55" i="4"/>
  <c r="I45" i="4"/>
  <c r="M45" i="4"/>
  <c r="O45" i="4"/>
  <c r="I87" i="4"/>
  <c r="O87" i="4"/>
  <c r="I122" i="4"/>
  <c r="O122" i="4"/>
  <c r="I74" i="4"/>
  <c r="O74" i="4"/>
  <c r="I62" i="4"/>
  <c r="M62" i="4"/>
  <c r="O62" i="4"/>
  <c r="I73" i="4"/>
  <c r="O73" i="4"/>
  <c r="I15" i="4"/>
  <c r="M15" i="4"/>
  <c r="O15" i="4"/>
  <c r="I22" i="4"/>
  <c r="M22" i="4"/>
  <c r="O22" i="4"/>
  <c r="I43" i="4"/>
  <c r="M43" i="4"/>
  <c r="O43" i="4"/>
  <c r="I123" i="4"/>
  <c r="O123" i="4"/>
  <c r="I124" i="4"/>
  <c r="O124" i="4"/>
  <c r="P124" i="4" s="1"/>
  <c r="I125" i="4"/>
  <c r="O125" i="4"/>
  <c r="I98" i="4"/>
  <c r="O98" i="4"/>
  <c r="I44" i="4"/>
  <c r="M44" i="4"/>
  <c r="O44" i="4"/>
  <c r="I69" i="4"/>
  <c r="M69" i="4"/>
  <c r="O69" i="4"/>
  <c r="I7" i="4"/>
  <c r="M7" i="4"/>
  <c r="O7" i="4"/>
  <c r="I72" i="4"/>
  <c r="O72" i="4"/>
  <c r="I126" i="4"/>
  <c r="O126" i="4"/>
  <c r="I46" i="4"/>
  <c r="M46" i="4"/>
  <c r="O46" i="4"/>
  <c r="I68" i="4"/>
  <c r="M68" i="4"/>
  <c r="O68" i="4"/>
  <c r="I50" i="4"/>
  <c r="M50" i="4"/>
  <c r="O50" i="4"/>
  <c r="I127" i="4"/>
  <c r="O127" i="4"/>
  <c r="I32" i="4"/>
  <c r="M32" i="4"/>
  <c r="O32" i="4"/>
  <c r="I64" i="4"/>
  <c r="M64" i="4"/>
  <c r="O64" i="4"/>
  <c r="I40" i="4"/>
  <c r="M40" i="4"/>
  <c r="O40" i="4"/>
  <c r="I38" i="4"/>
  <c r="M38" i="4"/>
  <c r="O38" i="4"/>
  <c r="I128" i="4"/>
  <c r="O128" i="4"/>
  <c r="I81" i="4"/>
  <c r="M81" i="4"/>
  <c r="O81" i="4"/>
  <c r="I129" i="4"/>
  <c r="O129" i="4"/>
  <c r="I35" i="4"/>
  <c r="M35" i="4"/>
  <c r="O35" i="4"/>
  <c r="I12" i="4"/>
  <c r="M12" i="4"/>
  <c r="O12" i="4"/>
  <c r="I130" i="4"/>
  <c r="O130" i="4"/>
  <c r="I78" i="4"/>
  <c r="O78" i="4"/>
  <c r="I71" i="4"/>
  <c r="O71" i="4"/>
  <c r="I79" i="4"/>
  <c r="O79" i="4"/>
  <c r="I80" i="4"/>
  <c r="O80" i="4"/>
  <c r="O100" i="4"/>
  <c r="I100" i="4"/>
  <c r="P74" i="4" l="1"/>
  <c r="P85" i="4"/>
  <c r="P111" i="4"/>
  <c r="P78" i="4"/>
  <c r="P39" i="4"/>
  <c r="P118" i="4"/>
  <c r="P64" i="4"/>
  <c r="P38" i="4"/>
  <c r="P95" i="4"/>
  <c r="P91" i="4"/>
  <c r="P120" i="4"/>
  <c r="P18" i="4"/>
  <c r="P71" i="4"/>
  <c r="P75" i="4"/>
  <c r="P65" i="4"/>
  <c r="P112" i="4"/>
  <c r="P11" i="4"/>
  <c r="P54" i="4"/>
  <c r="P20" i="4"/>
  <c r="P27" i="4"/>
  <c r="P46" i="4"/>
  <c r="P15" i="4"/>
  <c r="P129" i="4"/>
  <c r="P33" i="4"/>
  <c r="P92" i="4"/>
  <c r="P56" i="4"/>
  <c r="P25" i="4"/>
  <c r="P116" i="4"/>
  <c r="P113" i="4"/>
  <c r="P32" i="4"/>
  <c r="P31" i="4"/>
  <c r="P48" i="4"/>
  <c r="P53" i="4"/>
  <c r="P80" i="4"/>
  <c r="P90" i="4"/>
  <c r="P29" i="4"/>
  <c r="P37" i="4"/>
  <c r="P51" i="4"/>
  <c r="P79" i="4"/>
  <c r="P127" i="4"/>
  <c r="P68" i="4"/>
  <c r="P123" i="4"/>
  <c r="P22" i="4"/>
  <c r="P122" i="4"/>
  <c r="P94" i="4"/>
  <c r="P42" i="4"/>
  <c r="P63" i="4"/>
  <c r="P21" i="4"/>
  <c r="P115" i="4"/>
  <c r="P12" i="4"/>
  <c r="P57" i="4"/>
  <c r="P119" i="4"/>
  <c r="P52" i="4"/>
  <c r="P66" i="4"/>
  <c r="P58" i="4"/>
  <c r="P88" i="4"/>
  <c r="P67" i="4"/>
  <c r="P59" i="4"/>
  <c r="P60" i="4"/>
  <c r="P16" i="4"/>
  <c r="P49" i="4"/>
  <c r="P36" i="4"/>
  <c r="P96" i="4"/>
  <c r="P87" i="4"/>
  <c r="P76" i="4"/>
  <c r="P117" i="4"/>
  <c r="P99" i="4"/>
  <c r="P130" i="4"/>
  <c r="P126" i="4"/>
  <c r="P44" i="4"/>
  <c r="P73" i="4"/>
  <c r="P55" i="4"/>
  <c r="P9" i="4"/>
  <c r="P83" i="4"/>
  <c r="P89" i="4"/>
  <c r="P109" i="4"/>
  <c r="P30" i="4"/>
  <c r="P77" i="4"/>
  <c r="P34" i="4"/>
  <c r="P35" i="4"/>
  <c r="P81" i="4"/>
  <c r="P98" i="4"/>
  <c r="P121" i="4"/>
  <c r="P23" i="4"/>
  <c r="P17" i="4"/>
  <c r="P108" i="4"/>
  <c r="P24" i="4"/>
  <c r="P26" i="4"/>
  <c r="P69" i="4"/>
  <c r="P43" i="4"/>
  <c r="P8" i="4"/>
  <c r="P114" i="4"/>
  <c r="P13" i="4"/>
  <c r="P82" i="4"/>
  <c r="P70" i="4"/>
  <c r="P86" i="4"/>
  <c r="P128" i="4"/>
  <c r="P50" i="4"/>
  <c r="P72" i="4"/>
  <c r="P45" i="4"/>
  <c r="P40" i="4"/>
  <c r="P7" i="4"/>
  <c r="P125" i="4"/>
  <c r="P62" i="4"/>
  <c r="P61" i="4"/>
  <c r="P19" i="4"/>
  <c r="P84" i="4"/>
  <c r="P110" i="4"/>
  <c r="P14" i="4"/>
  <c r="P10" i="4"/>
  <c r="P47" i="4"/>
  <c r="P41" i="4"/>
  <c r="P28" i="4"/>
  <c r="P6" i="4"/>
</calcChain>
</file>

<file path=xl/sharedStrings.xml><?xml version="1.0" encoding="utf-8"?>
<sst xmlns="http://schemas.openxmlformats.org/spreadsheetml/2006/main" count="321" uniqueCount="155">
  <si>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</si>
  <si>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</si>
  <si>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</si>
  <si>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</si>
  <si>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</si>
  <si>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</si>
  <si>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</si>
  <si>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</si>
  <si>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</si>
  <si>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</si>
  <si>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</si>
  <si>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</si>
  <si>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</si>
  <si>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Итог</t>
  </si>
  <si>
    <t>м</t>
  </si>
  <si>
    <t xml:space="preserve">  06.07.2007</t>
  </si>
  <si>
    <t>19.06.2006</t>
  </si>
  <si>
    <t>30.06.2006</t>
  </si>
  <si>
    <t xml:space="preserve">  04.12.2005</t>
  </si>
  <si>
    <t>17.03.2006</t>
  </si>
  <si>
    <t>счетчик</t>
  </si>
  <si>
    <t>НЕЯВКА</t>
  </si>
  <si>
    <t>Председатель жюри:</t>
  </si>
  <si>
    <t>Члены жюри:</t>
  </si>
  <si>
    <t>Сопредседатель:</t>
  </si>
  <si>
    <t>Победитель</t>
  </si>
  <si>
    <t>Призер</t>
  </si>
  <si>
    <t>Протокол окружного этапа этапа всероссийской олимпиады школьников в 2020-2021  уч.году
Физическая культура, юноши  7-8 класс</t>
  </si>
  <si>
    <t>Дата публикации:19.11.2020</t>
  </si>
  <si>
    <t>78Ф1</t>
  </si>
  <si>
    <t>78Ф6</t>
  </si>
  <si>
    <t>78Ф13</t>
  </si>
  <si>
    <t>78Ф17</t>
  </si>
  <si>
    <t>78Ф19</t>
  </si>
  <si>
    <t>78Ф22</t>
  </si>
  <si>
    <t>78Ф24</t>
  </si>
  <si>
    <t>78Ф30</t>
  </si>
  <si>
    <t>78Ф2</t>
  </si>
  <si>
    <t>78Ф10</t>
  </si>
  <si>
    <t>78Ф11</t>
  </si>
  <si>
    <t>78Ф14</t>
  </si>
  <si>
    <t>78Ф18</t>
  </si>
  <si>
    <t>78Ф20</t>
  </si>
  <si>
    <t>78Ф26</t>
  </si>
  <si>
    <t>78Ф27</t>
  </si>
  <si>
    <t>78Ф36</t>
  </si>
  <si>
    <t>78Ф37</t>
  </si>
  <si>
    <t>78Ф38</t>
  </si>
  <si>
    <t>78Ф41</t>
  </si>
  <si>
    <t>78Ф43</t>
  </si>
  <si>
    <t>78Ф47</t>
  </si>
  <si>
    <t>78Ф48</t>
  </si>
  <si>
    <t>78Ф52</t>
  </si>
  <si>
    <t>78Ф53</t>
  </si>
  <si>
    <t>78Ф54</t>
  </si>
  <si>
    <t>78Ф57</t>
  </si>
  <si>
    <t>78Ф59</t>
  </si>
  <si>
    <t>78Ф60</t>
  </si>
  <si>
    <t>78Ф61</t>
  </si>
  <si>
    <t>78Ф63</t>
  </si>
  <si>
    <t>78Ф64</t>
  </si>
  <si>
    <t>78Ф65</t>
  </si>
  <si>
    <t>78Ф66</t>
  </si>
  <si>
    <t>78Ф67</t>
  </si>
  <si>
    <t>78Ф68</t>
  </si>
  <si>
    <t>78Ф69</t>
  </si>
  <si>
    <t>78Ф71</t>
  </si>
  <si>
    <t>78Ф76</t>
  </si>
  <si>
    <t>78Ф77</t>
  </si>
  <si>
    <t>78Ф82</t>
  </si>
  <si>
    <t>78Ф83</t>
  </si>
  <si>
    <t>78Ф85</t>
  </si>
  <si>
    <t>78Ф86</t>
  </si>
  <si>
    <t>78Ф87</t>
  </si>
  <si>
    <t>78Ф88</t>
  </si>
  <si>
    <t>78Ф92</t>
  </si>
  <si>
    <t>78Ф95</t>
  </si>
  <si>
    <t>78Ф96</t>
  </si>
  <si>
    <t>78Ф98</t>
  </si>
  <si>
    <t>78Ф104</t>
  </si>
  <si>
    <t>78Ф108</t>
  </si>
  <si>
    <t>78Ф109</t>
  </si>
  <si>
    <t>78Ф110</t>
  </si>
  <si>
    <t>78Ф111</t>
  </si>
  <si>
    <t>78Ф113</t>
  </si>
  <si>
    <t>78Ф116</t>
  </si>
  <si>
    <t>78Ф121</t>
  </si>
  <si>
    <t>78Ф127</t>
  </si>
  <si>
    <t>78Ф128</t>
  </si>
  <si>
    <t>78Ф130</t>
  </si>
  <si>
    <t>78Ф133</t>
  </si>
  <si>
    <t>78Ф134</t>
  </si>
  <si>
    <t>78Ф136</t>
  </si>
  <si>
    <t>78Ф137</t>
  </si>
  <si>
    <t>78Ф142</t>
  </si>
  <si>
    <t>78Ф144</t>
  </si>
  <si>
    <t>78Ф146</t>
  </si>
  <si>
    <t>78Ф147</t>
  </si>
  <si>
    <t>78Ф150</t>
  </si>
  <si>
    <t>78Ф151</t>
  </si>
  <si>
    <t>78Ф153</t>
  </si>
  <si>
    <t>78Ф155</t>
  </si>
  <si>
    <t>78Ф157</t>
  </si>
  <si>
    <t>78Ф158</t>
  </si>
  <si>
    <t>78Ф160</t>
  </si>
  <si>
    <t>78Ф161</t>
  </si>
  <si>
    <t>78Ф162</t>
  </si>
  <si>
    <t>78Ф164</t>
  </si>
  <si>
    <t>78Ф168</t>
  </si>
  <si>
    <t>78Ф169</t>
  </si>
  <si>
    <t>78Ф173</t>
  </si>
  <si>
    <t>78Ф174</t>
  </si>
  <si>
    <t>78Ф176</t>
  </si>
  <si>
    <t>78Ф177</t>
  </si>
  <si>
    <t>78Ф178</t>
  </si>
  <si>
    <t>78Ф179</t>
  </si>
  <si>
    <t>78Ф181</t>
  </si>
  <si>
    <t>78Ф182</t>
  </si>
  <si>
    <t>78Ф184</t>
  </si>
  <si>
    <t>78Ф191</t>
  </si>
  <si>
    <t>78Ф192</t>
  </si>
  <si>
    <t>78Ф195</t>
  </si>
  <si>
    <t>78Ф198</t>
  </si>
  <si>
    <t>78Ф200</t>
  </si>
  <si>
    <t>78Ф202</t>
  </si>
  <si>
    <t>78Ф207</t>
  </si>
  <si>
    <t>78Ф210</t>
  </si>
  <si>
    <t>78Ф211</t>
  </si>
  <si>
    <t>78Ф212</t>
  </si>
  <si>
    <t>78Ф213</t>
  </si>
  <si>
    <t>78Ф219</t>
  </si>
  <si>
    <t>78Ф220</t>
  </si>
  <si>
    <t>78Ф222</t>
  </si>
  <si>
    <t>78Ф223</t>
  </si>
  <si>
    <t>78Ф224</t>
  </si>
  <si>
    <t>78Ф225</t>
  </si>
  <si>
    <t>78Ф226</t>
  </si>
  <si>
    <t>78Ф228</t>
  </si>
  <si>
    <t>78Ф234</t>
  </si>
  <si>
    <t>78Ф236</t>
  </si>
  <si>
    <t>78Ф239</t>
  </si>
  <si>
    <t>78Ф240</t>
  </si>
  <si>
    <t>78Ф244</t>
  </si>
  <si>
    <t>78Ф247</t>
  </si>
  <si>
    <t>78Ф248</t>
  </si>
  <si>
    <t>78Ф249</t>
  </si>
  <si>
    <t>78Ф250</t>
  </si>
  <si>
    <t>78Ф252</t>
  </si>
  <si>
    <t>78Ф253</t>
  </si>
  <si>
    <t>78Ф255</t>
  </si>
  <si>
    <t>78Ф258</t>
  </si>
  <si>
    <t>78Ф259</t>
  </si>
  <si>
    <t>78Ф260</t>
  </si>
  <si>
    <t>78Ф261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</si>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</sst>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5" fillId="0" borderId="0" xfId="0" applyFont="1" applyAlignment="1">
      <alignment vertical="top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4" borderId="1" xfId="0" applyFont="1" applyFill="1" applyBorder="1"/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_Прил 3 Призеры района 2012-201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8"/>
  <sheetViews>
    <sheetView tabSelected="1" workbookViewId="0">
      <selection activeCell="Q5" sqref="Q5"/>
    </sheetView>
  </sheetViews>
  <sheetFormatPr defaultRowHeight="15" x14ac:dyDescent="0.25"/>
  <cols>
    <col min="1" max="1" width="5.42578125" style="9" customWidth="1"/>
    <col min="2" max="2" width="8.28515625" style="9" customWidth="1"/>
    <col min="3" max="3" width="8.85546875" customWidth="1"/>
    <col min="4" max="4" width="4.28515625" customWidth="1"/>
    <col min="5" max="5" width="11.85546875" style="9" customWidth="1"/>
    <col min="6" max="6" width="9.5703125" customWidth="1"/>
    <col min="7" max="7" width="6" customWidth="1"/>
    <col min="8" max="8" width="10.42578125" style="9" customWidth="1"/>
    <col min="9" max="9" width="9.140625" style="20"/>
    <col min="10" max="16" width="9.140625" style="9"/>
    <col min="17" max="17" width="12.7109375" customWidth="1"/>
  </cols>
  <sheetData>
    <row r="1" spans="1:17" x14ac:dyDescent="0.25">
      <c r="C1" s="5"/>
      <c r="D1" s="5"/>
      <c r="F1" s="1"/>
      <c r="G1" s="1"/>
      <c r="K1" s="20"/>
      <c r="M1" s="20"/>
      <c r="O1" s="56"/>
    </row>
    <row r="2" spans="1:17" ht="42" customHeight="1" x14ac:dyDescent="0.25"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C3" s="50" t="s">
        <v>28</v>
      </c>
      <c r="D3" s="5"/>
      <c r="F3" s="1"/>
      <c r="G3" s="1"/>
      <c r="K3" s="20"/>
      <c r="M3" s="20"/>
      <c r="O3" s="56"/>
    </row>
    <row r="4" spans="1:17" x14ac:dyDescent="0.25">
      <c r="C4" s="1"/>
      <c r="D4" s="1"/>
      <c r="F4" s="1"/>
      <c r="G4" s="1"/>
      <c r="H4" s="51" t="s">
        <v>11</v>
      </c>
      <c r="I4" s="52"/>
      <c r="J4" s="51" t="s">
        <v>4</v>
      </c>
      <c r="K4" s="57"/>
      <c r="L4" s="51" t="s">
        <v>7</v>
      </c>
      <c r="M4" s="51"/>
      <c r="N4" s="51" t="s">
        <v>8</v>
      </c>
      <c r="O4" s="51"/>
    </row>
    <row r="5" spans="1:17" ht="38.25" x14ac:dyDescent="0.25">
      <c r="A5" s="54" t="s">
        <v>3</v>
      </c>
      <c r="B5" s="55" t="s">
        <v>154</v>
      </c>
      <c r="C5" s="3" t="s">
        <v>20</v>
      </c>
      <c r="D5" s="3" t="s">
        <v>12</v>
      </c>
      <c r="E5" s="8" t="s">
        <v>0</v>
      </c>
      <c r="F5" s="2" t="s">
        <v>1</v>
      </c>
      <c r="G5" s="2" t="s">
        <v>2</v>
      </c>
      <c r="H5" s="22" t="s">
        <v>5</v>
      </c>
      <c r="I5" s="23" t="s">
        <v>6</v>
      </c>
      <c r="J5" s="22" t="s">
        <v>10</v>
      </c>
      <c r="K5" s="23" t="s">
        <v>6</v>
      </c>
      <c r="L5" s="22" t="s">
        <v>10</v>
      </c>
      <c r="M5" s="23" t="s">
        <v>6</v>
      </c>
      <c r="N5" s="22" t="s">
        <v>5</v>
      </c>
      <c r="O5" s="58" t="s">
        <v>6</v>
      </c>
      <c r="P5" s="47" t="s">
        <v>9</v>
      </c>
      <c r="Q5" s="64" t="s">
        <v>13</v>
      </c>
    </row>
    <row r="6" spans="1:17" x14ac:dyDescent="0.25">
      <c r="A6" s="48">
        <v>1</v>
      </c>
      <c r="B6" s="48" t="s">
        <v>69</v>
      </c>
      <c r="C6" s="39">
        <v>82</v>
      </c>
      <c r="D6" s="39" t="s">
        <v>14</v>
      </c>
      <c r="E6" s="40">
        <v>39001</v>
      </c>
      <c r="F6" s="39">
        <v>67</v>
      </c>
      <c r="G6" s="41">
        <v>7</v>
      </c>
      <c r="H6" s="39">
        <v>25</v>
      </c>
      <c r="I6" s="42">
        <f t="shared" ref="I6:I37" si="0">25*H6/41.5</f>
        <v>15.060240963855422</v>
      </c>
      <c r="J6" s="39">
        <v>142</v>
      </c>
      <c r="K6" s="59">
        <f t="shared" ref="K6:K52" si="1">25*142/J6</f>
        <v>25</v>
      </c>
      <c r="L6" s="39">
        <v>46.4</v>
      </c>
      <c r="M6" s="59">
        <f t="shared" ref="M6:M37" si="2">20*40.46/L6</f>
        <v>17.439655172413794</v>
      </c>
      <c r="N6" s="39">
        <v>9.6999999999999993</v>
      </c>
      <c r="O6" s="60">
        <f t="shared" ref="O6:O37" si="3">30*N6/9.8</f>
        <v>29.693877551020407</v>
      </c>
      <c r="P6" s="59">
        <f t="shared" ref="P6:P37" si="4">I6+K6+M6+O6</f>
        <v>87.193773687289621</v>
      </c>
      <c r="Q6" s="49" t="s">
        <v>25</v>
      </c>
    </row>
    <row r="7" spans="1:17" x14ac:dyDescent="0.25">
      <c r="A7" s="48">
        <v>2</v>
      </c>
      <c r="B7" s="48" t="s">
        <v>133</v>
      </c>
      <c r="C7" s="39">
        <v>223</v>
      </c>
      <c r="D7" s="39" t="s">
        <v>14</v>
      </c>
      <c r="E7" s="40">
        <v>39016</v>
      </c>
      <c r="F7" s="39">
        <v>57</v>
      </c>
      <c r="G7" s="41">
        <v>7</v>
      </c>
      <c r="H7" s="39">
        <v>28</v>
      </c>
      <c r="I7" s="42">
        <f t="shared" si="0"/>
        <v>16.867469879518072</v>
      </c>
      <c r="J7" s="39">
        <v>170.64</v>
      </c>
      <c r="K7" s="59">
        <f t="shared" si="1"/>
        <v>20.804031879981249</v>
      </c>
      <c r="L7" s="39">
        <v>40.46</v>
      </c>
      <c r="M7" s="59">
        <f t="shared" si="2"/>
        <v>20</v>
      </c>
      <c r="N7" s="39">
        <v>8.9</v>
      </c>
      <c r="O7" s="60">
        <f t="shared" si="3"/>
        <v>27.244897959183671</v>
      </c>
      <c r="P7" s="59">
        <f t="shared" si="4"/>
        <v>84.916399718682996</v>
      </c>
      <c r="Q7" s="49" t="s">
        <v>26</v>
      </c>
    </row>
    <row r="8" spans="1:17" x14ac:dyDescent="0.25">
      <c r="A8" s="48">
        <v>3</v>
      </c>
      <c r="B8" s="39" t="s">
        <v>101</v>
      </c>
      <c r="C8" s="39">
        <v>155</v>
      </c>
      <c r="D8" s="39" t="s">
        <v>14</v>
      </c>
      <c r="E8" s="40">
        <v>38875</v>
      </c>
      <c r="F8" s="39">
        <v>67</v>
      </c>
      <c r="G8" s="41">
        <v>8</v>
      </c>
      <c r="H8" s="39">
        <v>24.5</v>
      </c>
      <c r="I8" s="42">
        <f t="shared" si="0"/>
        <v>14.759036144578314</v>
      </c>
      <c r="J8" s="39">
        <v>157</v>
      </c>
      <c r="K8" s="59">
        <f t="shared" si="1"/>
        <v>22.611464968152866</v>
      </c>
      <c r="L8" s="39">
        <v>41.5</v>
      </c>
      <c r="M8" s="59">
        <f t="shared" si="2"/>
        <v>19.498795180722894</v>
      </c>
      <c r="N8" s="39">
        <v>8.5</v>
      </c>
      <c r="O8" s="60">
        <f t="shared" si="3"/>
        <v>26.020408163265305</v>
      </c>
      <c r="P8" s="59">
        <f t="shared" si="4"/>
        <v>82.889704456719372</v>
      </c>
      <c r="Q8" s="49" t="s">
        <v>26</v>
      </c>
    </row>
    <row r="9" spans="1:17" x14ac:dyDescent="0.25">
      <c r="A9" s="48">
        <v>4</v>
      </c>
      <c r="B9" s="39" t="s">
        <v>105</v>
      </c>
      <c r="C9" s="39">
        <v>161</v>
      </c>
      <c r="D9" s="39" t="s">
        <v>14</v>
      </c>
      <c r="E9" s="40">
        <v>38632</v>
      </c>
      <c r="F9" s="39">
        <v>67</v>
      </c>
      <c r="G9" s="41">
        <v>8</v>
      </c>
      <c r="H9" s="39">
        <v>23</v>
      </c>
      <c r="I9" s="42">
        <f t="shared" si="0"/>
        <v>13.855421686746988</v>
      </c>
      <c r="J9" s="39">
        <v>164</v>
      </c>
      <c r="K9" s="59">
        <f t="shared" si="1"/>
        <v>21.646341463414632</v>
      </c>
      <c r="L9" s="39">
        <v>46</v>
      </c>
      <c r="M9" s="59">
        <f t="shared" si="2"/>
        <v>17.591304347826089</v>
      </c>
      <c r="N9" s="39">
        <v>9.6999999999999993</v>
      </c>
      <c r="O9" s="60">
        <f t="shared" si="3"/>
        <v>29.693877551020407</v>
      </c>
      <c r="P9" s="59">
        <f t="shared" si="4"/>
        <v>82.786945049008125</v>
      </c>
      <c r="Q9" s="49" t="s">
        <v>26</v>
      </c>
    </row>
    <row r="10" spans="1:17" x14ac:dyDescent="0.25">
      <c r="A10" s="48">
        <v>5</v>
      </c>
      <c r="B10" s="48" t="s">
        <v>44</v>
      </c>
      <c r="C10" s="39">
        <v>27</v>
      </c>
      <c r="D10" s="39" t="s">
        <v>14</v>
      </c>
      <c r="E10" s="40">
        <v>38829</v>
      </c>
      <c r="F10" s="39">
        <v>67</v>
      </c>
      <c r="G10" s="41">
        <v>8</v>
      </c>
      <c r="H10" s="43">
        <v>24</v>
      </c>
      <c r="I10" s="42">
        <f t="shared" si="0"/>
        <v>14.457831325301205</v>
      </c>
      <c r="J10" s="39">
        <v>157</v>
      </c>
      <c r="K10" s="59">
        <f t="shared" si="1"/>
        <v>22.611464968152866</v>
      </c>
      <c r="L10" s="39">
        <v>51.2</v>
      </c>
      <c r="M10" s="59">
        <f t="shared" si="2"/>
        <v>15.8046875</v>
      </c>
      <c r="N10" s="39">
        <v>9.6</v>
      </c>
      <c r="O10" s="60">
        <f t="shared" si="3"/>
        <v>29.387755102040813</v>
      </c>
      <c r="P10" s="59">
        <f t="shared" si="4"/>
        <v>82.261738895494886</v>
      </c>
      <c r="Q10" s="49" t="s">
        <v>26</v>
      </c>
    </row>
    <row r="11" spans="1:17" x14ac:dyDescent="0.25">
      <c r="A11" s="48">
        <v>6</v>
      </c>
      <c r="B11" s="48" t="s">
        <v>57</v>
      </c>
      <c r="C11" s="39">
        <v>60</v>
      </c>
      <c r="D11" s="39" t="s">
        <v>14</v>
      </c>
      <c r="E11" s="40">
        <v>38983</v>
      </c>
      <c r="F11" s="39">
        <v>67</v>
      </c>
      <c r="G11" s="41">
        <v>8</v>
      </c>
      <c r="H11" s="44">
        <v>25.5</v>
      </c>
      <c r="I11" s="42">
        <f t="shared" si="0"/>
        <v>15.361445783132529</v>
      </c>
      <c r="J11" s="39">
        <v>188</v>
      </c>
      <c r="K11" s="59">
        <f t="shared" si="1"/>
        <v>18.882978723404257</v>
      </c>
      <c r="L11" s="39">
        <v>44.8</v>
      </c>
      <c r="M11" s="59">
        <f t="shared" si="2"/>
        <v>18.062500000000004</v>
      </c>
      <c r="N11" s="39">
        <v>9.6999999999999993</v>
      </c>
      <c r="O11" s="60">
        <f t="shared" si="3"/>
        <v>29.693877551020407</v>
      </c>
      <c r="P11" s="59">
        <f t="shared" si="4"/>
        <v>82.000802057557195</v>
      </c>
      <c r="Q11" s="49" t="s">
        <v>26</v>
      </c>
    </row>
    <row r="12" spans="1:17" x14ac:dyDescent="0.25">
      <c r="A12" s="48">
        <v>7</v>
      </c>
      <c r="B12" s="48" t="s">
        <v>148</v>
      </c>
      <c r="C12" s="39">
        <v>253</v>
      </c>
      <c r="D12" s="39" t="s">
        <v>14</v>
      </c>
      <c r="E12" s="40">
        <v>39198</v>
      </c>
      <c r="F12" s="45">
        <v>77</v>
      </c>
      <c r="G12" s="41">
        <v>7</v>
      </c>
      <c r="H12" s="39">
        <v>26.5</v>
      </c>
      <c r="I12" s="42">
        <f t="shared" si="0"/>
        <v>15.963855421686747</v>
      </c>
      <c r="J12" s="39">
        <v>193.34</v>
      </c>
      <c r="K12" s="59">
        <f t="shared" si="1"/>
        <v>18.361435812558188</v>
      </c>
      <c r="L12" s="39">
        <v>46.94</v>
      </c>
      <c r="M12" s="59">
        <f t="shared" si="2"/>
        <v>17.239028547081382</v>
      </c>
      <c r="N12" s="39">
        <v>9.8000000000000007</v>
      </c>
      <c r="O12" s="60">
        <f t="shared" si="3"/>
        <v>29.999999999999996</v>
      </c>
      <c r="P12" s="59">
        <f t="shared" si="4"/>
        <v>81.564319781326319</v>
      </c>
      <c r="Q12" s="49" t="s">
        <v>26</v>
      </c>
    </row>
    <row r="13" spans="1:17" x14ac:dyDescent="0.25">
      <c r="A13" s="48">
        <v>8</v>
      </c>
      <c r="B13" s="48" t="s">
        <v>74</v>
      </c>
      <c r="C13" s="39">
        <v>88</v>
      </c>
      <c r="D13" s="39" t="s">
        <v>14</v>
      </c>
      <c r="E13" s="40">
        <v>39057</v>
      </c>
      <c r="F13" s="39">
        <v>57</v>
      </c>
      <c r="G13" s="41">
        <v>7</v>
      </c>
      <c r="H13" s="43">
        <v>24.5</v>
      </c>
      <c r="I13" s="42">
        <f t="shared" si="0"/>
        <v>14.759036144578314</v>
      </c>
      <c r="J13" s="39">
        <v>183.92</v>
      </c>
      <c r="K13" s="59">
        <f t="shared" si="1"/>
        <v>19.301870378425402</v>
      </c>
      <c r="L13" s="39">
        <v>42.62</v>
      </c>
      <c r="M13" s="59">
        <f t="shared" si="2"/>
        <v>18.986391365556081</v>
      </c>
      <c r="N13" s="39">
        <v>9.1</v>
      </c>
      <c r="O13" s="60">
        <f t="shared" si="3"/>
        <v>27.857142857142854</v>
      </c>
      <c r="P13" s="59">
        <f t="shared" si="4"/>
        <v>80.904440745702658</v>
      </c>
      <c r="Q13" s="49" t="s">
        <v>26</v>
      </c>
    </row>
    <row r="14" spans="1:17" x14ac:dyDescent="0.25">
      <c r="A14" s="48">
        <v>9</v>
      </c>
      <c r="B14" s="48" t="s">
        <v>54</v>
      </c>
      <c r="C14" s="39">
        <v>54</v>
      </c>
      <c r="D14" s="39" t="s">
        <v>14</v>
      </c>
      <c r="E14" s="40">
        <v>38929</v>
      </c>
      <c r="F14" s="39">
        <v>57</v>
      </c>
      <c r="G14" s="41">
        <v>8</v>
      </c>
      <c r="H14" s="44">
        <v>21.5</v>
      </c>
      <c r="I14" s="42">
        <f t="shared" si="0"/>
        <v>12.951807228915662</v>
      </c>
      <c r="J14" s="39">
        <v>165.53</v>
      </c>
      <c r="K14" s="59">
        <f t="shared" si="1"/>
        <v>21.446263517187216</v>
      </c>
      <c r="L14" s="39">
        <v>41.75</v>
      </c>
      <c r="M14" s="59">
        <f t="shared" si="2"/>
        <v>19.382035928143715</v>
      </c>
      <c r="N14" s="39">
        <v>8.8000000000000007</v>
      </c>
      <c r="O14" s="60">
        <f t="shared" si="3"/>
        <v>26.938775510204081</v>
      </c>
      <c r="P14" s="59">
        <f t="shared" si="4"/>
        <v>80.718882184450678</v>
      </c>
      <c r="Q14" s="49" t="s">
        <v>26</v>
      </c>
    </row>
    <row r="15" spans="1:17" x14ac:dyDescent="0.25">
      <c r="A15" s="48">
        <v>10</v>
      </c>
      <c r="B15" s="48" t="s">
        <v>124</v>
      </c>
      <c r="C15" s="39">
        <v>202</v>
      </c>
      <c r="D15" s="39" t="s">
        <v>14</v>
      </c>
      <c r="E15" s="40">
        <v>38659</v>
      </c>
      <c r="F15" s="39">
        <v>67</v>
      </c>
      <c r="G15" s="41">
        <v>8</v>
      </c>
      <c r="H15" s="39">
        <v>19.5</v>
      </c>
      <c r="I15" s="42">
        <f t="shared" si="0"/>
        <v>11.746987951807229</v>
      </c>
      <c r="J15" s="39">
        <v>168</v>
      </c>
      <c r="K15" s="59">
        <f t="shared" si="1"/>
        <v>21.13095238095238</v>
      </c>
      <c r="L15" s="39">
        <v>45.6</v>
      </c>
      <c r="M15" s="59">
        <f t="shared" si="2"/>
        <v>17.745614035087719</v>
      </c>
      <c r="N15" s="39">
        <v>9.6999999999999993</v>
      </c>
      <c r="O15" s="60">
        <f t="shared" si="3"/>
        <v>29.693877551020407</v>
      </c>
      <c r="P15" s="59">
        <f t="shared" si="4"/>
        <v>80.317431918867726</v>
      </c>
      <c r="Q15" s="35"/>
    </row>
    <row r="16" spans="1:17" x14ac:dyDescent="0.25">
      <c r="A16" s="48">
        <v>11</v>
      </c>
      <c r="B16" s="48" t="s">
        <v>62</v>
      </c>
      <c r="C16" s="39">
        <v>66</v>
      </c>
      <c r="D16" s="39" t="s">
        <v>14</v>
      </c>
      <c r="E16" s="40">
        <v>38682</v>
      </c>
      <c r="F16" s="39">
        <v>93</v>
      </c>
      <c r="G16" s="41">
        <v>8</v>
      </c>
      <c r="H16" s="39">
        <v>20</v>
      </c>
      <c r="I16" s="42">
        <f t="shared" si="0"/>
        <v>12.048192771084338</v>
      </c>
      <c r="J16" s="39">
        <v>190.02</v>
      </c>
      <c r="K16" s="59">
        <f t="shared" si="1"/>
        <v>18.682243974318492</v>
      </c>
      <c r="L16" s="39">
        <v>41.47</v>
      </c>
      <c r="M16" s="59">
        <f t="shared" si="2"/>
        <v>19.512900892211238</v>
      </c>
      <c r="N16" s="39">
        <v>9.8000000000000007</v>
      </c>
      <c r="O16" s="60">
        <f t="shared" si="3"/>
        <v>29.999999999999996</v>
      </c>
      <c r="P16" s="59">
        <f t="shared" si="4"/>
        <v>80.243337637614061</v>
      </c>
      <c r="Q16" s="35"/>
    </row>
    <row r="17" spans="1:17" x14ac:dyDescent="0.25">
      <c r="A17" s="48">
        <v>12</v>
      </c>
      <c r="B17" s="48" t="s">
        <v>79</v>
      </c>
      <c r="C17" s="39">
        <v>104</v>
      </c>
      <c r="D17" s="39" t="s">
        <v>14</v>
      </c>
      <c r="E17" s="40" t="s">
        <v>16</v>
      </c>
      <c r="F17" s="39">
        <v>10</v>
      </c>
      <c r="G17" s="41">
        <v>8</v>
      </c>
      <c r="H17" s="43">
        <v>23</v>
      </c>
      <c r="I17" s="42">
        <f t="shared" si="0"/>
        <v>13.855421686746988</v>
      </c>
      <c r="J17" s="39">
        <v>176</v>
      </c>
      <c r="K17" s="59">
        <f t="shared" si="1"/>
        <v>20.170454545454547</v>
      </c>
      <c r="L17" s="39">
        <v>52.37</v>
      </c>
      <c r="M17" s="59">
        <f t="shared" si="2"/>
        <v>15.451594424288716</v>
      </c>
      <c r="N17" s="39">
        <v>9.6999999999999993</v>
      </c>
      <c r="O17" s="60">
        <f t="shared" si="3"/>
        <v>29.693877551020407</v>
      </c>
      <c r="P17" s="59">
        <f t="shared" si="4"/>
        <v>79.171348207510647</v>
      </c>
      <c r="Q17" s="35"/>
    </row>
    <row r="18" spans="1:17" x14ac:dyDescent="0.25">
      <c r="A18" s="48">
        <v>13</v>
      </c>
      <c r="B18" s="39" t="s">
        <v>115</v>
      </c>
      <c r="C18" s="39">
        <v>179</v>
      </c>
      <c r="D18" s="39" t="s">
        <v>14</v>
      </c>
      <c r="E18" s="40">
        <v>39044</v>
      </c>
      <c r="F18" s="39">
        <v>57</v>
      </c>
      <c r="G18" s="41">
        <v>7</v>
      </c>
      <c r="H18" s="39">
        <v>24</v>
      </c>
      <c r="I18" s="42">
        <f t="shared" si="0"/>
        <v>14.457831325301205</v>
      </c>
      <c r="J18" s="39">
        <v>160.53</v>
      </c>
      <c r="K18" s="59">
        <f t="shared" si="1"/>
        <v>22.114246558275713</v>
      </c>
      <c r="L18" s="39">
        <v>52.47</v>
      </c>
      <c r="M18" s="59">
        <f t="shared" si="2"/>
        <v>15.422145988183726</v>
      </c>
      <c r="N18" s="39">
        <v>8.6999999999999993</v>
      </c>
      <c r="O18" s="60">
        <f t="shared" si="3"/>
        <v>26.632653061224488</v>
      </c>
      <c r="P18" s="59">
        <f t="shared" si="4"/>
        <v>78.626876932985127</v>
      </c>
      <c r="Q18" s="35"/>
    </row>
    <row r="19" spans="1:17" x14ac:dyDescent="0.25">
      <c r="A19" s="48">
        <v>14</v>
      </c>
      <c r="B19" s="48" t="s">
        <v>91</v>
      </c>
      <c r="C19" s="39">
        <v>134</v>
      </c>
      <c r="D19" s="39" t="s">
        <v>14</v>
      </c>
      <c r="E19" s="40">
        <v>39266</v>
      </c>
      <c r="F19" s="39">
        <v>57</v>
      </c>
      <c r="G19" s="41">
        <v>7</v>
      </c>
      <c r="H19" s="39">
        <v>27</v>
      </c>
      <c r="I19" s="42">
        <f t="shared" si="0"/>
        <v>16.265060240963855</v>
      </c>
      <c r="J19" s="39">
        <v>176.96</v>
      </c>
      <c r="K19" s="59">
        <f t="shared" si="1"/>
        <v>20.061030741410487</v>
      </c>
      <c r="L19" s="39">
        <v>54.28</v>
      </c>
      <c r="M19" s="59">
        <f t="shared" si="2"/>
        <v>14.907885040530582</v>
      </c>
      <c r="N19" s="39">
        <v>8.9</v>
      </c>
      <c r="O19" s="60">
        <f t="shared" si="3"/>
        <v>27.244897959183671</v>
      </c>
      <c r="P19" s="59">
        <f t="shared" si="4"/>
        <v>78.478873982088587</v>
      </c>
      <c r="Q19" s="35"/>
    </row>
    <row r="20" spans="1:17" x14ac:dyDescent="0.25">
      <c r="A20" s="48">
        <v>15</v>
      </c>
      <c r="B20" s="48" t="s">
        <v>40</v>
      </c>
      <c r="C20" s="39">
        <v>14</v>
      </c>
      <c r="D20" s="39" t="s">
        <v>14</v>
      </c>
      <c r="E20" s="40">
        <v>38803</v>
      </c>
      <c r="F20" s="39">
        <v>67</v>
      </c>
      <c r="G20" s="41">
        <v>8</v>
      </c>
      <c r="H20" s="44">
        <v>22.5</v>
      </c>
      <c r="I20" s="42">
        <f t="shared" si="0"/>
        <v>13.554216867469879</v>
      </c>
      <c r="J20" s="39">
        <v>163</v>
      </c>
      <c r="K20" s="59">
        <f t="shared" si="1"/>
        <v>21.779141104294478</v>
      </c>
      <c r="L20" s="39">
        <v>49.5</v>
      </c>
      <c r="M20" s="59">
        <f t="shared" si="2"/>
        <v>16.347474747474749</v>
      </c>
      <c r="N20" s="39">
        <v>8.3000000000000007</v>
      </c>
      <c r="O20" s="60">
        <f t="shared" si="3"/>
        <v>25.408163265306122</v>
      </c>
      <c r="P20" s="59">
        <f t="shared" si="4"/>
        <v>77.088995984545221</v>
      </c>
      <c r="Q20" s="35"/>
    </row>
    <row r="21" spans="1:17" x14ac:dyDescent="0.25">
      <c r="A21" s="48">
        <v>16</v>
      </c>
      <c r="B21" s="48" t="s">
        <v>49</v>
      </c>
      <c r="C21" s="39">
        <v>43</v>
      </c>
      <c r="D21" s="39" t="s">
        <v>14</v>
      </c>
      <c r="E21" s="40">
        <v>39157</v>
      </c>
      <c r="F21" s="39">
        <v>47</v>
      </c>
      <c r="G21" s="41">
        <v>7</v>
      </c>
      <c r="H21" s="39">
        <v>17.5</v>
      </c>
      <c r="I21" s="42">
        <f t="shared" si="0"/>
        <v>10.542168674698795</v>
      </c>
      <c r="J21" s="39">
        <v>185.47</v>
      </c>
      <c r="K21" s="59">
        <f t="shared" si="1"/>
        <v>19.140561815927104</v>
      </c>
      <c r="L21" s="39">
        <v>49.28</v>
      </c>
      <c r="M21" s="59">
        <f t="shared" si="2"/>
        <v>16.420454545454547</v>
      </c>
      <c r="N21" s="39">
        <v>9.8000000000000007</v>
      </c>
      <c r="O21" s="60">
        <f t="shared" si="3"/>
        <v>29.999999999999996</v>
      </c>
      <c r="P21" s="59">
        <f t="shared" si="4"/>
        <v>76.103185036080447</v>
      </c>
      <c r="Q21" s="35"/>
    </row>
    <row r="22" spans="1:17" x14ac:dyDescent="0.25">
      <c r="A22" s="48">
        <v>17</v>
      </c>
      <c r="B22" s="48" t="s">
        <v>125</v>
      </c>
      <c r="C22" s="39">
        <v>207</v>
      </c>
      <c r="D22" s="39" t="s">
        <v>14</v>
      </c>
      <c r="E22" s="40">
        <v>39359</v>
      </c>
      <c r="F22" s="39">
        <v>93</v>
      </c>
      <c r="G22" s="41">
        <v>7</v>
      </c>
      <c r="H22" s="39">
        <v>18.5</v>
      </c>
      <c r="I22" s="42">
        <f t="shared" si="0"/>
        <v>11.144578313253012</v>
      </c>
      <c r="J22" s="39">
        <v>189.17</v>
      </c>
      <c r="K22" s="59">
        <f t="shared" si="1"/>
        <v>18.766189142041551</v>
      </c>
      <c r="L22" s="39">
        <v>47.62</v>
      </c>
      <c r="M22" s="59">
        <f t="shared" si="2"/>
        <v>16.992860142797145</v>
      </c>
      <c r="N22" s="39">
        <v>9.5</v>
      </c>
      <c r="O22" s="60">
        <f t="shared" si="3"/>
        <v>29.081632653061224</v>
      </c>
      <c r="P22" s="59">
        <f t="shared" si="4"/>
        <v>75.985260251152923</v>
      </c>
      <c r="Q22" s="35"/>
    </row>
    <row r="23" spans="1:17" x14ac:dyDescent="0.25">
      <c r="A23" s="48">
        <v>18</v>
      </c>
      <c r="B23" s="48" t="s">
        <v>88</v>
      </c>
      <c r="C23" s="39">
        <v>128</v>
      </c>
      <c r="D23" s="39" t="s">
        <v>14</v>
      </c>
      <c r="E23" s="40">
        <v>39226</v>
      </c>
      <c r="F23" s="39">
        <v>93</v>
      </c>
      <c r="G23" s="41">
        <v>7</v>
      </c>
      <c r="H23" s="39">
        <v>21</v>
      </c>
      <c r="I23" s="42">
        <f t="shared" si="0"/>
        <v>12.650602409638553</v>
      </c>
      <c r="J23" s="39">
        <v>183.58</v>
      </c>
      <c r="K23" s="59">
        <f t="shared" si="1"/>
        <v>19.337618476958273</v>
      </c>
      <c r="L23" s="39">
        <v>49.75</v>
      </c>
      <c r="M23" s="59">
        <f t="shared" si="2"/>
        <v>16.265326633165831</v>
      </c>
      <c r="N23" s="39">
        <v>8.1999999999999993</v>
      </c>
      <c r="O23" s="60">
        <f t="shared" si="3"/>
        <v>25.102040816326525</v>
      </c>
      <c r="P23" s="59">
        <f t="shared" si="4"/>
        <v>73.355588336089184</v>
      </c>
      <c r="Q23" s="35"/>
    </row>
    <row r="24" spans="1:17" x14ac:dyDescent="0.25">
      <c r="A24" s="48">
        <v>19</v>
      </c>
      <c r="B24" s="48" t="s">
        <v>51</v>
      </c>
      <c r="C24" s="39">
        <v>48</v>
      </c>
      <c r="D24" s="39" t="s">
        <v>14</v>
      </c>
      <c r="E24" s="40">
        <v>39186</v>
      </c>
      <c r="F24" s="39">
        <v>90</v>
      </c>
      <c r="G24" s="41">
        <v>7</v>
      </c>
      <c r="H24" s="43">
        <v>21</v>
      </c>
      <c r="I24" s="42">
        <f t="shared" si="0"/>
        <v>12.650602409638553</v>
      </c>
      <c r="J24" s="39">
        <v>217.36</v>
      </c>
      <c r="K24" s="59">
        <f t="shared" si="1"/>
        <v>16.332351858667646</v>
      </c>
      <c r="L24" s="39">
        <v>54.84</v>
      </c>
      <c r="M24" s="59">
        <f t="shared" si="2"/>
        <v>14.75565280816922</v>
      </c>
      <c r="N24" s="39">
        <v>9.6</v>
      </c>
      <c r="O24" s="60">
        <f t="shared" si="3"/>
        <v>29.387755102040813</v>
      </c>
      <c r="P24" s="59">
        <f t="shared" si="4"/>
        <v>73.126362178516231</v>
      </c>
      <c r="Q24" s="35"/>
    </row>
    <row r="25" spans="1:17" x14ac:dyDescent="0.25">
      <c r="A25" s="48">
        <v>20</v>
      </c>
      <c r="B25" s="39" t="s">
        <v>99</v>
      </c>
      <c r="C25" s="39">
        <v>151</v>
      </c>
      <c r="D25" s="39" t="s">
        <v>14</v>
      </c>
      <c r="E25" s="40">
        <v>38967</v>
      </c>
      <c r="F25" s="39">
        <v>16</v>
      </c>
      <c r="G25" s="41">
        <v>8</v>
      </c>
      <c r="H25" s="39">
        <v>27</v>
      </c>
      <c r="I25" s="42">
        <f t="shared" si="0"/>
        <v>16.265060240963855</v>
      </c>
      <c r="J25" s="39">
        <v>196</v>
      </c>
      <c r="K25" s="59">
        <f t="shared" si="1"/>
        <v>18.112244897959183</v>
      </c>
      <c r="L25" s="39">
        <v>61.12</v>
      </c>
      <c r="M25" s="59">
        <f t="shared" si="2"/>
        <v>13.23952879581152</v>
      </c>
      <c r="N25" s="39">
        <v>8.1</v>
      </c>
      <c r="O25" s="60">
        <f t="shared" si="3"/>
        <v>24.795918367346935</v>
      </c>
      <c r="P25" s="59">
        <f t="shared" si="4"/>
        <v>72.412752302081486</v>
      </c>
      <c r="Q25" s="35"/>
    </row>
    <row r="26" spans="1:17" x14ac:dyDescent="0.25">
      <c r="A26" s="48">
        <v>21</v>
      </c>
      <c r="B26" s="48" t="s">
        <v>34</v>
      </c>
      <c r="C26" s="39">
        <v>22</v>
      </c>
      <c r="D26" s="39" t="s">
        <v>14</v>
      </c>
      <c r="E26" s="40">
        <v>38768</v>
      </c>
      <c r="F26" s="39">
        <v>90</v>
      </c>
      <c r="G26" s="41">
        <v>8</v>
      </c>
      <c r="H26" s="39">
        <v>18.5</v>
      </c>
      <c r="I26" s="42">
        <f t="shared" si="0"/>
        <v>11.144578313253012</v>
      </c>
      <c r="J26" s="39">
        <v>173.98</v>
      </c>
      <c r="K26" s="59">
        <f t="shared" si="1"/>
        <v>20.40464421197839</v>
      </c>
      <c r="L26" s="39">
        <v>46.26</v>
      </c>
      <c r="M26" s="59">
        <f t="shared" si="2"/>
        <v>17.492434068309556</v>
      </c>
      <c r="N26" s="39">
        <v>7.6</v>
      </c>
      <c r="O26" s="60">
        <f t="shared" si="3"/>
        <v>23.26530612244898</v>
      </c>
      <c r="P26" s="59">
        <f t="shared" si="4"/>
        <v>72.30696271598994</v>
      </c>
      <c r="Q26" s="35"/>
    </row>
    <row r="27" spans="1:17" x14ac:dyDescent="0.25">
      <c r="A27" s="48">
        <v>22</v>
      </c>
      <c r="B27" s="48" t="s">
        <v>31</v>
      </c>
      <c r="C27" s="39">
        <v>13</v>
      </c>
      <c r="D27" s="39" t="s">
        <v>14</v>
      </c>
      <c r="E27" s="40">
        <v>39348</v>
      </c>
      <c r="F27" s="39">
        <v>16</v>
      </c>
      <c r="G27" s="41">
        <v>7</v>
      </c>
      <c r="H27" s="44">
        <v>22</v>
      </c>
      <c r="I27" s="42">
        <f t="shared" si="0"/>
        <v>13.253012048192771</v>
      </c>
      <c r="J27" s="39">
        <v>158</v>
      </c>
      <c r="K27" s="59">
        <f t="shared" si="1"/>
        <v>22.468354430379748</v>
      </c>
      <c r="L27" s="39">
        <v>58.6</v>
      </c>
      <c r="M27" s="59">
        <f t="shared" si="2"/>
        <v>13.808873720136519</v>
      </c>
      <c r="N27" s="61">
        <v>7.4</v>
      </c>
      <c r="O27" s="60">
        <f t="shared" si="3"/>
        <v>22.653061224489793</v>
      </c>
      <c r="P27" s="59">
        <f t="shared" si="4"/>
        <v>72.183301423198827</v>
      </c>
      <c r="Q27" s="35"/>
    </row>
    <row r="28" spans="1:17" x14ac:dyDescent="0.25">
      <c r="A28" s="48">
        <v>23</v>
      </c>
      <c r="B28" s="39" t="s">
        <v>95</v>
      </c>
      <c r="C28" s="39">
        <v>144</v>
      </c>
      <c r="D28" s="39" t="s">
        <v>14</v>
      </c>
      <c r="E28" s="40">
        <v>39106</v>
      </c>
      <c r="F28" s="39">
        <v>19</v>
      </c>
      <c r="G28" s="41">
        <v>7</v>
      </c>
      <c r="H28" s="39">
        <v>18.5</v>
      </c>
      <c r="I28" s="42">
        <f t="shared" si="0"/>
        <v>11.144578313253012</v>
      </c>
      <c r="J28" s="39">
        <v>226.77</v>
      </c>
      <c r="K28" s="59">
        <f t="shared" si="1"/>
        <v>15.654628037218327</v>
      </c>
      <c r="L28" s="39">
        <v>55.56</v>
      </c>
      <c r="M28" s="59">
        <f t="shared" si="2"/>
        <v>14.564434845212384</v>
      </c>
      <c r="N28" s="39">
        <v>9.6</v>
      </c>
      <c r="O28" s="60">
        <f t="shared" si="3"/>
        <v>29.387755102040813</v>
      </c>
      <c r="P28" s="59">
        <f t="shared" si="4"/>
        <v>70.75139629772454</v>
      </c>
      <c r="Q28" s="35"/>
    </row>
    <row r="29" spans="1:17" x14ac:dyDescent="0.25">
      <c r="A29" s="48">
        <v>24</v>
      </c>
      <c r="B29" s="39" t="s">
        <v>109</v>
      </c>
      <c r="C29" s="39">
        <v>169</v>
      </c>
      <c r="D29" s="39" t="s">
        <v>14</v>
      </c>
      <c r="E29" s="40">
        <v>38951</v>
      </c>
      <c r="F29" s="39">
        <v>86</v>
      </c>
      <c r="G29" s="41">
        <v>8</v>
      </c>
      <c r="H29" s="39">
        <v>22</v>
      </c>
      <c r="I29" s="42">
        <f t="shared" si="0"/>
        <v>13.253012048192771</v>
      </c>
      <c r="J29" s="39">
        <v>170.86</v>
      </c>
      <c r="K29" s="59">
        <f t="shared" si="1"/>
        <v>20.777244527683482</v>
      </c>
      <c r="L29" s="39">
        <v>50.07</v>
      </c>
      <c r="M29" s="59">
        <f t="shared" si="2"/>
        <v>16.161374076293189</v>
      </c>
      <c r="N29" s="39">
        <v>6.5</v>
      </c>
      <c r="O29" s="60">
        <f t="shared" si="3"/>
        <v>19.897959183673468</v>
      </c>
      <c r="P29" s="59">
        <f t="shared" si="4"/>
        <v>70.089589835842901</v>
      </c>
      <c r="Q29" s="35"/>
    </row>
    <row r="30" spans="1:17" x14ac:dyDescent="0.25">
      <c r="A30" s="48">
        <v>25</v>
      </c>
      <c r="B30" s="48" t="s">
        <v>48</v>
      </c>
      <c r="C30" s="39">
        <v>41</v>
      </c>
      <c r="D30" s="39" t="s">
        <v>14</v>
      </c>
      <c r="E30" s="40">
        <v>38818</v>
      </c>
      <c r="F30" s="39">
        <v>90</v>
      </c>
      <c r="G30" s="41">
        <v>8</v>
      </c>
      <c r="H30" s="44">
        <v>26.5</v>
      </c>
      <c r="I30" s="42">
        <f t="shared" si="0"/>
        <v>15.963855421686747</v>
      </c>
      <c r="J30" s="39">
        <v>202.73</v>
      </c>
      <c r="K30" s="59">
        <f t="shared" si="1"/>
        <v>17.510975188674593</v>
      </c>
      <c r="L30" s="39">
        <v>56.38</v>
      </c>
      <c r="M30" s="59">
        <f t="shared" si="2"/>
        <v>14.352607307555871</v>
      </c>
      <c r="N30" s="39">
        <v>7</v>
      </c>
      <c r="O30" s="60">
        <f t="shared" si="3"/>
        <v>21.428571428571427</v>
      </c>
      <c r="P30" s="59">
        <f t="shared" si="4"/>
        <v>69.256009346488639</v>
      </c>
      <c r="Q30" s="35"/>
    </row>
    <row r="31" spans="1:17" x14ac:dyDescent="0.25">
      <c r="A31" s="48">
        <v>26</v>
      </c>
      <c r="B31" s="39" t="s">
        <v>112</v>
      </c>
      <c r="C31" s="39">
        <v>176</v>
      </c>
      <c r="D31" s="39" t="s">
        <v>14</v>
      </c>
      <c r="E31" s="40">
        <v>38923</v>
      </c>
      <c r="F31" s="39">
        <v>93</v>
      </c>
      <c r="G31" s="41">
        <v>8</v>
      </c>
      <c r="H31" s="39">
        <v>15</v>
      </c>
      <c r="I31" s="42">
        <f t="shared" si="0"/>
        <v>9.0361445783132535</v>
      </c>
      <c r="J31" s="39">
        <v>167.15</v>
      </c>
      <c r="K31" s="59">
        <f t="shared" si="1"/>
        <v>21.23840861501645</v>
      </c>
      <c r="L31" s="39">
        <v>47.63</v>
      </c>
      <c r="M31" s="59">
        <f t="shared" si="2"/>
        <v>16.989292462733573</v>
      </c>
      <c r="N31" s="39">
        <v>7</v>
      </c>
      <c r="O31" s="60">
        <f t="shared" si="3"/>
        <v>21.428571428571427</v>
      </c>
      <c r="P31" s="59">
        <f t="shared" si="4"/>
        <v>68.692417084634698</v>
      </c>
      <c r="Q31" s="35"/>
    </row>
    <row r="32" spans="1:17" x14ac:dyDescent="0.25">
      <c r="A32" s="48">
        <v>27</v>
      </c>
      <c r="B32" s="48" t="s">
        <v>140</v>
      </c>
      <c r="C32" s="39">
        <v>239</v>
      </c>
      <c r="D32" s="39" t="s">
        <v>14</v>
      </c>
      <c r="E32" s="40">
        <v>39038</v>
      </c>
      <c r="F32" s="39">
        <v>81</v>
      </c>
      <c r="G32" s="41">
        <v>7</v>
      </c>
      <c r="H32" s="39">
        <v>17.5</v>
      </c>
      <c r="I32" s="42">
        <f t="shared" si="0"/>
        <v>10.542168674698795</v>
      </c>
      <c r="J32" s="39">
        <v>205.47</v>
      </c>
      <c r="K32" s="59">
        <f t="shared" si="1"/>
        <v>17.27746142989244</v>
      </c>
      <c r="L32" s="39">
        <v>59.93</v>
      </c>
      <c r="M32" s="59">
        <f t="shared" si="2"/>
        <v>13.502419489404305</v>
      </c>
      <c r="N32" s="39">
        <v>8.5</v>
      </c>
      <c r="O32" s="60">
        <f t="shared" si="3"/>
        <v>26.020408163265305</v>
      </c>
      <c r="P32" s="59">
        <f t="shared" si="4"/>
        <v>67.342457757260846</v>
      </c>
      <c r="Q32" s="35"/>
    </row>
    <row r="33" spans="1:17" x14ac:dyDescent="0.25">
      <c r="A33" s="48">
        <v>28</v>
      </c>
      <c r="B33" s="48" t="s">
        <v>81</v>
      </c>
      <c r="C33" s="39">
        <v>109</v>
      </c>
      <c r="D33" s="39" t="s">
        <v>14</v>
      </c>
      <c r="E33" s="40">
        <v>38994</v>
      </c>
      <c r="F33" s="39">
        <v>61</v>
      </c>
      <c r="G33" s="41">
        <v>8</v>
      </c>
      <c r="H33" s="44">
        <v>25</v>
      </c>
      <c r="I33" s="42">
        <f t="shared" si="0"/>
        <v>15.060240963855422</v>
      </c>
      <c r="J33" s="39">
        <v>267</v>
      </c>
      <c r="K33" s="59">
        <f t="shared" si="1"/>
        <v>13.295880149812733</v>
      </c>
      <c r="L33" s="39">
        <v>77</v>
      </c>
      <c r="M33" s="59">
        <f t="shared" si="2"/>
        <v>10.50909090909091</v>
      </c>
      <c r="N33" s="39">
        <v>9.1999999999999993</v>
      </c>
      <c r="O33" s="60">
        <f t="shared" si="3"/>
        <v>28.163265306122447</v>
      </c>
      <c r="P33" s="59">
        <f t="shared" si="4"/>
        <v>67.028477328881507</v>
      </c>
      <c r="Q33" s="35"/>
    </row>
    <row r="34" spans="1:17" x14ac:dyDescent="0.25">
      <c r="A34" s="48">
        <v>29</v>
      </c>
      <c r="B34" s="48" t="s">
        <v>32</v>
      </c>
      <c r="C34" s="46">
        <v>17</v>
      </c>
      <c r="D34" s="46" t="s">
        <v>14</v>
      </c>
      <c r="E34" s="12">
        <v>39188</v>
      </c>
      <c r="F34" s="46">
        <v>38</v>
      </c>
      <c r="G34" s="13">
        <v>7</v>
      </c>
      <c r="H34" s="27">
        <v>21.5</v>
      </c>
      <c r="I34" s="25">
        <f t="shared" si="0"/>
        <v>12.951807228915662</v>
      </c>
      <c r="J34" s="48">
        <v>229</v>
      </c>
      <c r="K34" s="62">
        <f t="shared" si="1"/>
        <v>15.502183406113538</v>
      </c>
      <c r="L34" s="48">
        <v>59.46</v>
      </c>
      <c r="M34" s="62">
        <f t="shared" si="2"/>
        <v>13.609149007736294</v>
      </c>
      <c r="N34" s="48">
        <v>8</v>
      </c>
      <c r="O34" s="63">
        <f t="shared" si="3"/>
        <v>24.489795918367346</v>
      </c>
      <c r="P34" s="62">
        <f t="shared" si="4"/>
        <v>66.552935561132841</v>
      </c>
      <c r="Q34" s="4"/>
    </row>
    <row r="35" spans="1:17" x14ac:dyDescent="0.25">
      <c r="A35" s="48">
        <v>30</v>
      </c>
      <c r="B35" s="48" t="s">
        <v>147</v>
      </c>
      <c r="C35" s="11">
        <v>252</v>
      </c>
      <c r="D35" s="11" t="s">
        <v>14</v>
      </c>
      <c r="E35" s="12">
        <v>38968</v>
      </c>
      <c r="F35" s="11">
        <v>13</v>
      </c>
      <c r="G35" s="13">
        <v>8</v>
      </c>
      <c r="H35" s="46">
        <v>15</v>
      </c>
      <c r="I35" s="25">
        <f t="shared" si="0"/>
        <v>9.0361445783132535</v>
      </c>
      <c r="J35" s="48">
        <v>303</v>
      </c>
      <c r="K35" s="62">
        <f t="shared" si="1"/>
        <v>11.716171617161717</v>
      </c>
      <c r="L35" s="48">
        <v>48.74</v>
      </c>
      <c r="M35" s="62">
        <f t="shared" si="2"/>
        <v>16.602379975379566</v>
      </c>
      <c r="N35" s="14">
        <v>9.5</v>
      </c>
      <c r="O35" s="63">
        <f t="shared" si="3"/>
        <v>29.081632653061224</v>
      </c>
      <c r="P35" s="62">
        <f t="shared" si="4"/>
        <v>66.436328823915758</v>
      </c>
      <c r="Q35" s="4"/>
    </row>
    <row r="36" spans="1:17" x14ac:dyDescent="0.25">
      <c r="A36" s="48">
        <v>31</v>
      </c>
      <c r="B36" s="48" t="s">
        <v>66</v>
      </c>
      <c r="C36" s="46">
        <v>71</v>
      </c>
      <c r="D36" s="46" t="s">
        <v>14</v>
      </c>
      <c r="E36" s="12">
        <v>39003</v>
      </c>
      <c r="F36" s="46">
        <v>72</v>
      </c>
      <c r="G36" s="13">
        <v>8</v>
      </c>
      <c r="H36" s="27">
        <v>23</v>
      </c>
      <c r="I36" s="25">
        <f t="shared" si="0"/>
        <v>13.855421686746988</v>
      </c>
      <c r="J36" s="48">
        <v>254</v>
      </c>
      <c r="K36" s="62">
        <f t="shared" si="1"/>
        <v>13.976377952755906</v>
      </c>
      <c r="L36" s="48">
        <v>54.25</v>
      </c>
      <c r="M36" s="62">
        <f t="shared" si="2"/>
        <v>14.916129032258066</v>
      </c>
      <c r="N36" s="48">
        <v>7.7</v>
      </c>
      <c r="O36" s="63">
        <f t="shared" si="3"/>
        <v>23.571428571428569</v>
      </c>
      <c r="P36" s="62">
        <f t="shared" si="4"/>
        <v>66.319357243189529</v>
      </c>
      <c r="Q36" s="4"/>
    </row>
    <row r="37" spans="1:17" x14ac:dyDescent="0.25">
      <c r="A37" s="48">
        <v>32</v>
      </c>
      <c r="B37" s="48" t="s">
        <v>63</v>
      </c>
      <c r="C37" s="36">
        <v>67</v>
      </c>
      <c r="D37" s="36" t="s">
        <v>14</v>
      </c>
      <c r="E37" s="12">
        <v>39565</v>
      </c>
      <c r="F37" s="36">
        <v>45</v>
      </c>
      <c r="G37" s="13">
        <v>6</v>
      </c>
      <c r="H37" s="27">
        <v>13.5</v>
      </c>
      <c r="I37" s="25">
        <f t="shared" si="0"/>
        <v>8.1325301204819276</v>
      </c>
      <c r="J37" s="48">
        <v>204</v>
      </c>
      <c r="K37" s="62">
        <f t="shared" si="1"/>
        <v>17.401960784313726</v>
      </c>
      <c r="L37" s="48">
        <v>67</v>
      </c>
      <c r="M37" s="62">
        <f t="shared" si="2"/>
        <v>12.077611940298508</v>
      </c>
      <c r="N37" s="48">
        <v>9.3000000000000007</v>
      </c>
      <c r="O37" s="63">
        <f t="shared" si="3"/>
        <v>28.469387755102037</v>
      </c>
      <c r="P37" s="62">
        <f t="shared" si="4"/>
        <v>66.081490600196204</v>
      </c>
      <c r="Q37" s="4"/>
    </row>
    <row r="38" spans="1:17" x14ac:dyDescent="0.25">
      <c r="A38" s="48">
        <v>33</v>
      </c>
      <c r="B38" s="48" t="s">
        <v>143</v>
      </c>
      <c r="C38" s="36">
        <v>247</v>
      </c>
      <c r="D38" s="36" t="s">
        <v>14</v>
      </c>
      <c r="E38" s="12">
        <v>39100</v>
      </c>
      <c r="F38" s="36">
        <v>93</v>
      </c>
      <c r="G38" s="13">
        <v>7</v>
      </c>
      <c r="H38" s="46">
        <v>17.5</v>
      </c>
      <c r="I38" s="25">
        <f t="shared" ref="I38:I69" si="5">25*H38/41.5</f>
        <v>10.542168674698795</v>
      </c>
      <c r="J38" s="48">
        <v>180.29</v>
      </c>
      <c r="K38" s="62">
        <f t="shared" si="1"/>
        <v>19.690498641078264</v>
      </c>
      <c r="L38" s="48">
        <v>56.75</v>
      </c>
      <c r="M38" s="62">
        <f t="shared" ref="M38:M69" si="6">20*40.46/L38</f>
        <v>14.259030837004406</v>
      </c>
      <c r="N38" s="48">
        <v>7</v>
      </c>
      <c r="O38" s="63">
        <f t="shared" ref="O38:O69" si="7">30*N38/9.8</f>
        <v>21.428571428571427</v>
      </c>
      <c r="P38" s="62">
        <f t="shared" ref="P38:P69" si="8">I38+K38+M38+O38</f>
        <v>65.920269581352898</v>
      </c>
      <c r="Q38" s="4"/>
    </row>
    <row r="39" spans="1:17" x14ac:dyDescent="0.25">
      <c r="A39" s="48">
        <v>34</v>
      </c>
      <c r="B39" s="39" t="s">
        <v>100</v>
      </c>
      <c r="C39" s="46">
        <v>153</v>
      </c>
      <c r="D39" s="46" t="s">
        <v>14</v>
      </c>
      <c r="E39" s="12">
        <v>38824</v>
      </c>
      <c r="F39" s="46">
        <v>58</v>
      </c>
      <c r="G39" s="13">
        <v>8</v>
      </c>
      <c r="H39" s="46">
        <v>16</v>
      </c>
      <c r="I39" s="25">
        <f t="shared" si="5"/>
        <v>9.6385542168674707</v>
      </c>
      <c r="J39" s="48">
        <v>193</v>
      </c>
      <c r="K39" s="62">
        <f t="shared" si="1"/>
        <v>18.393782383419691</v>
      </c>
      <c r="L39" s="48">
        <v>46</v>
      </c>
      <c r="M39" s="62">
        <f t="shared" si="6"/>
        <v>17.591304347826089</v>
      </c>
      <c r="N39" s="48">
        <v>6.4</v>
      </c>
      <c r="O39" s="63">
        <f t="shared" si="7"/>
        <v>19.591836734693874</v>
      </c>
      <c r="P39" s="62">
        <f t="shared" si="8"/>
        <v>65.215477682807119</v>
      </c>
      <c r="Q39" s="4"/>
    </row>
    <row r="40" spans="1:17" x14ac:dyDescent="0.25">
      <c r="A40" s="48">
        <v>35</v>
      </c>
      <c r="B40" s="48" t="s">
        <v>142</v>
      </c>
      <c r="C40" s="36">
        <v>244</v>
      </c>
      <c r="D40" s="36" t="s">
        <v>14</v>
      </c>
      <c r="E40" s="12">
        <v>38733</v>
      </c>
      <c r="F40" s="36">
        <v>57</v>
      </c>
      <c r="G40" s="13">
        <v>8</v>
      </c>
      <c r="H40" s="46">
        <v>5.5</v>
      </c>
      <c r="I40" s="25">
        <f t="shared" si="5"/>
        <v>3.3132530120481927</v>
      </c>
      <c r="J40" s="48">
        <v>214.05</v>
      </c>
      <c r="K40" s="62">
        <f t="shared" si="1"/>
        <v>16.58491006774118</v>
      </c>
      <c r="L40" s="48">
        <v>54.93</v>
      </c>
      <c r="M40" s="62">
        <f t="shared" si="6"/>
        <v>14.731476424540325</v>
      </c>
      <c r="N40" s="48">
        <v>9.9</v>
      </c>
      <c r="O40" s="63">
        <f t="shared" si="7"/>
        <v>30.30612244897959</v>
      </c>
      <c r="P40" s="62">
        <f t="shared" si="8"/>
        <v>64.935761953309296</v>
      </c>
      <c r="Q40" s="4"/>
    </row>
    <row r="41" spans="1:17" x14ac:dyDescent="0.25">
      <c r="A41" s="48">
        <v>36</v>
      </c>
      <c r="B41" s="48" t="s">
        <v>87</v>
      </c>
      <c r="C41" s="36">
        <v>127</v>
      </c>
      <c r="D41" s="36" t="s">
        <v>14</v>
      </c>
      <c r="E41" s="12" t="s">
        <v>17</v>
      </c>
      <c r="F41" s="36">
        <v>58</v>
      </c>
      <c r="G41" s="13">
        <v>8</v>
      </c>
      <c r="H41" s="46">
        <v>22.5</v>
      </c>
      <c r="I41" s="25">
        <f t="shared" si="5"/>
        <v>13.554216867469879</v>
      </c>
      <c r="J41" s="48">
        <v>207</v>
      </c>
      <c r="K41" s="62">
        <f t="shared" si="1"/>
        <v>17.14975845410628</v>
      </c>
      <c r="L41" s="48">
        <v>63</v>
      </c>
      <c r="M41" s="62">
        <f t="shared" si="6"/>
        <v>12.844444444444445</v>
      </c>
      <c r="N41" s="48">
        <v>6.9</v>
      </c>
      <c r="O41" s="63">
        <f t="shared" si="7"/>
        <v>21.122448979591834</v>
      </c>
      <c r="P41" s="62">
        <f t="shared" si="8"/>
        <v>64.670868745612438</v>
      </c>
      <c r="Q41" s="4"/>
    </row>
    <row r="42" spans="1:17" x14ac:dyDescent="0.25">
      <c r="A42" s="48">
        <v>37</v>
      </c>
      <c r="B42" s="48" t="s">
        <v>85</v>
      </c>
      <c r="C42" s="36">
        <v>116</v>
      </c>
      <c r="D42" s="36" t="s">
        <v>14</v>
      </c>
      <c r="E42" s="12">
        <v>38853</v>
      </c>
      <c r="F42" s="36">
        <v>35</v>
      </c>
      <c r="G42" s="13">
        <v>8</v>
      </c>
      <c r="H42" s="46">
        <v>17.5</v>
      </c>
      <c r="I42" s="25">
        <f t="shared" si="5"/>
        <v>10.542168674698795</v>
      </c>
      <c r="J42" s="48">
        <v>230</v>
      </c>
      <c r="K42" s="62">
        <f t="shared" si="1"/>
        <v>15.434782608695652</v>
      </c>
      <c r="L42" s="48">
        <v>53.65</v>
      </c>
      <c r="M42" s="62">
        <f t="shared" si="6"/>
        <v>15.082945013979497</v>
      </c>
      <c r="N42" s="48">
        <v>7.5</v>
      </c>
      <c r="O42" s="63">
        <f t="shared" si="7"/>
        <v>22.959183673469386</v>
      </c>
      <c r="P42" s="62">
        <f t="shared" si="8"/>
        <v>64.019079970843336</v>
      </c>
      <c r="Q42" s="4"/>
    </row>
    <row r="43" spans="1:17" x14ac:dyDescent="0.25">
      <c r="A43" s="48">
        <v>38</v>
      </c>
      <c r="B43" s="48" t="s">
        <v>126</v>
      </c>
      <c r="C43" s="36">
        <v>210</v>
      </c>
      <c r="D43" s="36" t="s">
        <v>14</v>
      </c>
      <c r="E43" s="12">
        <v>39100</v>
      </c>
      <c r="F43" s="36">
        <v>19</v>
      </c>
      <c r="G43" s="13">
        <v>7</v>
      </c>
      <c r="H43" s="46">
        <v>20.5</v>
      </c>
      <c r="I43" s="25">
        <f t="shared" si="5"/>
        <v>12.349397590361447</v>
      </c>
      <c r="J43" s="48">
        <v>207.55</v>
      </c>
      <c r="K43" s="62">
        <f t="shared" si="1"/>
        <v>17.104312213924356</v>
      </c>
      <c r="L43" s="48">
        <v>68.44</v>
      </c>
      <c r="M43" s="62">
        <f t="shared" si="6"/>
        <v>11.823495032144946</v>
      </c>
      <c r="N43" s="48">
        <v>7.4</v>
      </c>
      <c r="O43" s="63">
        <f t="shared" si="7"/>
        <v>22.653061224489793</v>
      </c>
      <c r="P43" s="62">
        <f t="shared" si="8"/>
        <v>63.930266060920545</v>
      </c>
      <c r="Q43" s="4"/>
    </row>
    <row r="44" spans="1:17" x14ac:dyDescent="0.25">
      <c r="A44" s="48">
        <v>39</v>
      </c>
      <c r="B44" s="48" t="s">
        <v>131</v>
      </c>
      <c r="C44" s="36">
        <v>220</v>
      </c>
      <c r="D44" s="36" t="s">
        <v>14</v>
      </c>
      <c r="E44" s="12">
        <v>38893</v>
      </c>
      <c r="F44" s="36">
        <v>26</v>
      </c>
      <c r="G44" s="13">
        <v>8</v>
      </c>
      <c r="H44" s="46">
        <v>24.5</v>
      </c>
      <c r="I44" s="25">
        <f t="shared" si="5"/>
        <v>14.759036144578314</v>
      </c>
      <c r="J44" s="48">
        <v>216</v>
      </c>
      <c r="K44" s="62">
        <f t="shared" si="1"/>
        <v>16.435185185185187</v>
      </c>
      <c r="L44" s="48">
        <v>65.75</v>
      </c>
      <c r="M44" s="62">
        <f t="shared" si="6"/>
        <v>12.307224334600761</v>
      </c>
      <c r="N44" s="48">
        <v>6</v>
      </c>
      <c r="O44" s="63">
        <f t="shared" si="7"/>
        <v>18.367346938775508</v>
      </c>
      <c r="P44" s="62">
        <f t="shared" si="8"/>
        <v>61.868792603139767</v>
      </c>
      <c r="Q44" s="4"/>
    </row>
    <row r="45" spans="1:17" x14ac:dyDescent="0.25">
      <c r="A45" s="48">
        <v>40</v>
      </c>
      <c r="B45" s="39" t="s">
        <v>118</v>
      </c>
      <c r="C45" s="36">
        <v>184</v>
      </c>
      <c r="D45" s="36" t="s">
        <v>14</v>
      </c>
      <c r="E45" s="12">
        <v>39031</v>
      </c>
      <c r="F45" s="36">
        <v>91</v>
      </c>
      <c r="G45" s="13">
        <v>8</v>
      </c>
      <c r="H45" s="36">
        <v>15.5</v>
      </c>
      <c r="I45" s="25">
        <f t="shared" si="5"/>
        <v>9.3373493975903621</v>
      </c>
      <c r="J45" s="48">
        <v>264</v>
      </c>
      <c r="K45" s="62">
        <f t="shared" si="1"/>
        <v>13.446969696969697</v>
      </c>
      <c r="L45" s="48">
        <v>66</v>
      </c>
      <c r="M45" s="62">
        <f t="shared" si="6"/>
        <v>12.260606060606062</v>
      </c>
      <c r="N45" s="48">
        <v>8.5</v>
      </c>
      <c r="O45" s="63">
        <f t="shared" si="7"/>
        <v>26.020408163265305</v>
      </c>
      <c r="P45" s="62">
        <f t="shared" si="8"/>
        <v>61.065333318431428</v>
      </c>
      <c r="Q45" s="4"/>
    </row>
    <row r="46" spans="1:17" x14ac:dyDescent="0.25">
      <c r="A46" s="48">
        <v>41</v>
      </c>
      <c r="B46" s="48" t="s">
        <v>136</v>
      </c>
      <c r="C46" s="46">
        <v>226</v>
      </c>
      <c r="D46" s="46" t="s">
        <v>14</v>
      </c>
      <c r="E46" s="12">
        <v>39288</v>
      </c>
      <c r="F46" s="46">
        <v>16</v>
      </c>
      <c r="G46" s="13">
        <v>7</v>
      </c>
      <c r="H46" s="46">
        <v>15</v>
      </c>
      <c r="I46" s="25">
        <f t="shared" si="5"/>
        <v>9.0361445783132535</v>
      </c>
      <c r="J46" s="48">
        <v>199</v>
      </c>
      <c r="K46" s="62">
        <f t="shared" si="1"/>
        <v>17.839195979899497</v>
      </c>
      <c r="L46" s="48">
        <v>66.819999999999993</v>
      </c>
      <c r="M46" s="62">
        <f t="shared" si="6"/>
        <v>12.110146662675847</v>
      </c>
      <c r="N46" s="48">
        <v>7.2</v>
      </c>
      <c r="O46" s="63">
        <f t="shared" si="7"/>
        <v>22.04081632653061</v>
      </c>
      <c r="P46" s="62">
        <f t="shared" si="8"/>
        <v>61.026303547419204</v>
      </c>
      <c r="Q46" s="4"/>
    </row>
    <row r="47" spans="1:17" x14ac:dyDescent="0.25">
      <c r="A47" s="48">
        <v>42</v>
      </c>
      <c r="B47" s="48" t="s">
        <v>78</v>
      </c>
      <c r="C47" s="36">
        <v>98</v>
      </c>
      <c r="D47" s="37" t="s">
        <v>14</v>
      </c>
      <c r="E47" s="12">
        <v>38744</v>
      </c>
      <c r="F47" s="36">
        <v>75</v>
      </c>
      <c r="G47" s="13">
        <v>8</v>
      </c>
      <c r="H47" s="6">
        <v>20</v>
      </c>
      <c r="I47" s="25">
        <f t="shared" si="5"/>
        <v>12.048192771084338</v>
      </c>
      <c r="J47" s="48">
        <v>299</v>
      </c>
      <c r="K47" s="62">
        <f t="shared" si="1"/>
        <v>11.872909698996656</v>
      </c>
      <c r="L47" s="48">
        <v>54.75</v>
      </c>
      <c r="M47" s="62">
        <f t="shared" si="6"/>
        <v>14.779908675799087</v>
      </c>
      <c r="N47" s="48">
        <v>7.2</v>
      </c>
      <c r="O47" s="63">
        <f t="shared" si="7"/>
        <v>22.04081632653061</v>
      </c>
      <c r="P47" s="62">
        <f t="shared" si="8"/>
        <v>60.741827472410691</v>
      </c>
      <c r="Q47" s="4"/>
    </row>
    <row r="48" spans="1:17" x14ac:dyDescent="0.25">
      <c r="A48" s="48">
        <v>43</v>
      </c>
      <c r="B48" s="39" t="s">
        <v>97</v>
      </c>
      <c r="C48" s="36">
        <v>147</v>
      </c>
      <c r="D48" s="37" t="s">
        <v>14</v>
      </c>
      <c r="E48" s="12">
        <v>38736</v>
      </c>
      <c r="F48" s="36">
        <v>19</v>
      </c>
      <c r="G48" s="13">
        <v>8</v>
      </c>
      <c r="H48" s="46">
        <v>14.5</v>
      </c>
      <c r="I48" s="25">
        <f t="shared" si="5"/>
        <v>8.7349397590361448</v>
      </c>
      <c r="J48" s="48">
        <v>211.83</v>
      </c>
      <c r="K48" s="62">
        <f t="shared" si="1"/>
        <v>16.758721616390499</v>
      </c>
      <c r="L48" s="48">
        <v>102.44</v>
      </c>
      <c r="M48" s="62">
        <f t="shared" si="6"/>
        <v>7.8992581023037882</v>
      </c>
      <c r="N48" s="48">
        <v>8.6999999999999993</v>
      </c>
      <c r="O48" s="63">
        <f t="shared" si="7"/>
        <v>26.632653061224488</v>
      </c>
      <c r="P48" s="62">
        <f t="shared" si="8"/>
        <v>60.025572538954918</v>
      </c>
      <c r="Q48" s="4"/>
    </row>
    <row r="49" spans="1:18" x14ac:dyDescent="0.25">
      <c r="A49" s="48">
        <v>44</v>
      </c>
      <c r="B49" s="48" t="s">
        <v>56</v>
      </c>
      <c r="C49" s="36">
        <v>59</v>
      </c>
      <c r="D49" s="36" t="s">
        <v>14</v>
      </c>
      <c r="E49" s="12">
        <v>38654</v>
      </c>
      <c r="F49" s="36">
        <v>35</v>
      </c>
      <c r="G49" s="13">
        <v>8</v>
      </c>
      <c r="H49" s="33">
        <v>11.5</v>
      </c>
      <c r="I49" s="25">
        <f t="shared" si="5"/>
        <v>6.927710843373494</v>
      </c>
      <c r="J49" s="48">
        <v>237</v>
      </c>
      <c r="K49" s="62">
        <f t="shared" si="1"/>
        <v>14.978902953586498</v>
      </c>
      <c r="L49" s="48">
        <v>59.69</v>
      </c>
      <c r="M49" s="62">
        <f t="shared" si="6"/>
        <v>13.556709666610823</v>
      </c>
      <c r="N49" s="48">
        <v>8</v>
      </c>
      <c r="O49" s="63">
        <f t="shared" si="7"/>
        <v>24.489795918367346</v>
      </c>
      <c r="P49" s="62">
        <f t="shared" si="8"/>
        <v>59.953119381938166</v>
      </c>
      <c r="Q49" s="4"/>
    </row>
    <row r="50" spans="1:18" x14ac:dyDescent="0.25">
      <c r="A50" s="48">
        <v>45</v>
      </c>
      <c r="B50" s="48" t="s">
        <v>138</v>
      </c>
      <c r="C50" s="36">
        <v>234</v>
      </c>
      <c r="D50" s="36" t="s">
        <v>14</v>
      </c>
      <c r="E50" s="12">
        <v>38893</v>
      </c>
      <c r="F50" s="36">
        <v>34</v>
      </c>
      <c r="G50" s="13">
        <v>8</v>
      </c>
      <c r="H50" s="46">
        <v>20.5</v>
      </c>
      <c r="I50" s="25">
        <f t="shared" si="5"/>
        <v>12.349397590361447</v>
      </c>
      <c r="J50" s="48">
        <v>238.58</v>
      </c>
      <c r="K50" s="62">
        <f t="shared" si="1"/>
        <v>14.879704920781288</v>
      </c>
      <c r="L50" s="48">
        <v>59.19</v>
      </c>
      <c r="M50" s="62">
        <f t="shared" si="6"/>
        <v>13.671228248014868</v>
      </c>
      <c r="N50" s="48">
        <v>6</v>
      </c>
      <c r="O50" s="63">
        <f t="shared" si="7"/>
        <v>18.367346938775508</v>
      </c>
      <c r="P50" s="62">
        <f t="shared" si="8"/>
        <v>59.267677697933109</v>
      </c>
      <c r="Q50" s="4"/>
    </row>
    <row r="51" spans="1:18" x14ac:dyDescent="0.25">
      <c r="A51" s="48">
        <v>46</v>
      </c>
      <c r="B51" s="48" t="s">
        <v>35</v>
      </c>
      <c r="C51" s="46">
        <v>24</v>
      </c>
      <c r="D51" s="46" t="s">
        <v>14</v>
      </c>
      <c r="E51" s="12">
        <v>39332</v>
      </c>
      <c r="F51" s="46">
        <v>72</v>
      </c>
      <c r="G51" s="13">
        <v>7</v>
      </c>
      <c r="H51" s="46">
        <v>11</v>
      </c>
      <c r="I51" s="25">
        <f t="shared" si="5"/>
        <v>6.6265060240963853</v>
      </c>
      <c r="J51" s="48">
        <v>247</v>
      </c>
      <c r="K51" s="62">
        <f t="shared" si="1"/>
        <v>14.37246963562753</v>
      </c>
      <c r="L51" s="48">
        <v>51.36</v>
      </c>
      <c r="M51" s="62">
        <f t="shared" si="6"/>
        <v>15.75545171339564</v>
      </c>
      <c r="N51" s="48">
        <v>7.2</v>
      </c>
      <c r="O51" s="63">
        <f t="shared" si="7"/>
        <v>22.04081632653061</v>
      </c>
      <c r="P51" s="62">
        <f t="shared" si="8"/>
        <v>58.795243699650165</v>
      </c>
      <c r="Q51" s="4"/>
    </row>
    <row r="52" spans="1:18" x14ac:dyDescent="0.25">
      <c r="A52" s="48">
        <v>47</v>
      </c>
      <c r="B52" s="48" t="s">
        <v>89</v>
      </c>
      <c r="C52" s="36">
        <v>130</v>
      </c>
      <c r="D52" s="36" t="s">
        <v>14</v>
      </c>
      <c r="E52" s="12">
        <v>38800</v>
      </c>
      <c r="F52" s="36">
        <v>56</v>
      </c>
      <c r="G52" s="13">
        <v>8</v>
      </c>
      <c r="H52" s="36">
        <v>21.5</v>
      </c>
      <c r="I52" s="25">
        <f t="shared" si="5"/>
        <v>12.951807228915662</v>
      </c>
      <c r="J52" s="48">
        <v>224</v>
      </c>
      <c r="K52" s="62">
        <f t="shared" si="1"/>
        <v>15.848214285714286</v>
      </c>
      <c r="L52" s="48">
        <v>79.2</v>
      </c>
      <c r="M52" s="62">
        <f t="shared" si="6"/>
        <v>10.217171717171718</v>
      </c>
      <c r="N52" s="48">
        <v>6.4</v>
      </c>
      <c r="O52" s="63">
        <f t="shared" si="7"/>
        <v>19.591836734693874</v>
      </c>
      <c r="P52" s="62">
        <f t="shared" si="8"/>
        <v>58.609029966495541</v>
      </c>
      <c r="Q52" s="4"/>
    </row>
    <row r="53" spans="1:18" x14ac:dyDescent="0.25">
      <c r="A53" s="48">
        <v>48</v>
      </c>
      <c r="B53" s="48" t="s">
        <v>30</v>
      </c>
      <c r="C53" s="36">
        <v>6</v>
      </c>
      <c r="D53" s="36" t="s">
        <v>14</v>
      </c>
      <c r="E53" s="12">
        <v>38911</v>
      </c>
      <c r="F53" s="36">
        <v>9</v>
      </c>
      <c r="G53" s="13">
        <v>8</v>
      </c>
      <c r="H53" s="24">
        <v>23.5</v>
      </c>
      <c r="I53" s="25">
        <f t="shared" si="5"/>
        <v>14.156626506024097</v>
      </c>
      <c r="J53" s="48">
        <v>0</v>
      </c>
      <c r="K53" s="62">
        <v>0</v>
      </c>
      <c r="L53" s="48">
        <v>55.95</v>
      </c>
      <c r="M53" s="62">
        <f t="shared" si="6"/>
        <v>14.462913315460233</v>
      </c>
      <c r="N53" s="48">
        <v>8.9</v>
      </c>
      <c r="O53" s="63">
        <f t="shared" si="7"/>
        <v>27.244897959183671</v>
      </c>
      <c r="P53" s="62">
        <f t="shared" si="8"/>
        <v>55.864437780667998</v>
      </c>
      <c r="Q53" s="4"/>
    </row>
    <row r="54" spans="1:18" x14ac:dyDescent="0.25">
      <c r="A54" s="48">
        <v>49</v>
      </c>
      <c r="B54" s="48" t="s">
        <v>50</v>
      </c>
      <c r="C54" s="36">
        <v>47</v>
      </c>
      <c r="D54" s="36" t="s">
        <v>14</v>
      </c>
      <c r="E54" s="12">
        <v>39104</v>
      </c>
      <c r="F54" s="36">
        <v>4</v>
      </c>
      <c r="G54" s="13">
        <v>7</v>
      </c>
      <c r="H54" s="36">
        <v>20</v>
      </c>
      <c r="I54" s="25">
        <f t="shared" si="5"/>
        <v>12.048192771084338</v>
      </c>
      <c r="J54" s="48">
        <v>226</v>
      </c>
      <c r="K54" s="62">
        <f>25*142/J54</f>
        <v>15.707964601769911</v>
      </c>
      <c r="L54" s="48">
        <v>118.34</v>
      </c>
      <c r="M54" s="62">
        <f t="shared" si="6"/>
        <v>6.837924623964847</v>
      </c>
      <c r="N54" s="48">
        <v>6.9</v>
      </c>
      <c r="O54" s="63">
        <f t="shared" si="7"/>
        <v>21.122448979591834</v>
      </c>
      <c r="P54" s="62">
        <f t="shared" si="8"/>
        <v>55.716530976410922</v>
      </c>
      <c r="Q54" s="4"/>
    </row>
    <row r="55" spans="1:18" x14ac:dyDescent="0.25">
      <c r="A55" s="48">
        <v>50</v>
      </c>
      <c r="B55" s="39" t="s">
        <v>117</v>
      </c>
      <c r="C55" s="11">
        <v>182</v>
      </c>
      <c r="D55" s="11" t="s">
        <v>14</v>
      </c>
      <c r="E55" s="12">
        <v>38958</v>
      </c>
      <c r="F55" s="37">
        <v>81</v>
      </c>
      <c r="G55" s="13">
        <v>8</v>
      </c>
      <c r="H55" s="46">
        <v>12</v>
      </c>
      <c r="I55" s="25">
        <f t="shared" si="5"/>
        <v>7.2289156626506026</v>
      </c>
      <c r="J55" s="48">
        <v>197.23</v>
      </c>
      <c r="K55" s="62">
        <f>25*142/J55</f>
        <v>17.999290168838414</v>
      </c>
      <c r="L55" s="48">
        <v>73.25</v>
      </c>
      <c r="M55" s="62">
        <f t="shared" si="6"/>
        <v>11.047098976109215</v>
      </c>
      <c r="N55" s="48">
        <v>6</v>
      </c>
      <c r="O55" s="63">
        <f t="shared" si="7"/>
        <v>18.367346938775508</v>
      </c>
      <c r="P55" s="62">
        <f t="shared" si="8"/>
        <v>54.642651746373744</v>
      </c>
      <c r="Q55" s="4"/>
    </row>
    <row r="56" spans="1:18" x14ac:dyDescent="0.25">
      <c r="A56" s="48">
        <v>51</v>
      </c>
      <c r="B56" s="39" t="s">
        <v>103</v>
      </c>
      <c r="C56" s="46">
        <v>158</v>
      </c>
      <c r="D56" s="46" t="s">
        <v>14</v>
      </c>
      <c r="E56" s="12">
        <v>39430</v>
      </c>
      <c r="F56" s="46">
        <v>43</v>
      </c>
      <c r="G56" s="13">
        <v>7</v>
      </c>
      <c r="H56" s="46">
        <v>22.5</v>
      </c>
      <c r="I56" s="25">
        <f t="shared" si="5"/>
        <v>13.554216867469879</v>
      </c>
      <c r="J56" s="48">
        <v>183</v>
      </c>
      <c r="K56" s="62">
        <f>25*142/J56</f>
        <v>19.398907103825138</v>
      </c>
      <c r="L56" s="48">
        <v>66</v>
      </c>
      <c r="M56" s="62">
        <f t="shared" si="6"/>
        <v>12.260606060606062</v>
      </c>
      <c r="N56" s="48">
        <v>0</v>
      </c>
      <c r="O56" s="63">
        <f t="shared" si="7"/>
        <v>0</v>
      </c>
      <c r="P56" s="62">
        <f t="shared" si="8"/>
        <v>45.213730031901079</v>
      </c>
      <c r="Q56" s="4"/>
    </row>
    <row r="57" spans="1:18" x14ac:dyDescent="0.25">
      <c r="A57" s="48">
        <v>52</v>
      </c>
      <c r="B57" s="39" t="s">
        <v>102</v>
      </c>
      <c r="C57" s="11">
        <v>157</v>
      </c>
      <c r="D57" s="11" t="s">
        <v>14</v>
      </c>
      <c r="E57" s="12">
        <v>39048</v>
      </c>
      <c r="F57" s="11">
        <v>55</v>
      </c>
      <c r="G57" s="13">
        <v>7</v>
      </c>
      <c r="H57" s="46">
        <v>10</v>
      </c>
      <c r="I57" s="25">
        <f t="shared" si="5"/>
        <v>6.024096385542169</v>
      </c>
      <c r="J57" s="48">
        <v>0</v>
      </c>
      <c r="K57" s="62">
        <v>0</v>
      </c>
      <c r="L57" s="48">
        <v>73</v>
      </c>
      <c r="M57" s="62">
        <f t="shared" si="6"/>
        <v>11.084931506849315</v>
      </c>
      <c r="N57" s="48">
        <v>7</v>
      </c>
      <c r="O57" s="63">
        <f t="shared" si="7"/>
        <v>21.428571428571427</v>
      </c>
      <c r="P57" s="62">
        <f t="shared" si="8"/>
        <v>38.537599320962912</v>
      </c>
      <c r="Q57" s="4"/>
    </row>
    <row r="58" spans="1:18" x14ac:dyDescent="0.25">
      <c r="A58" s="48">
        <v>53</v>
      </c>
      <c r="B58" s="48" t="s">
        <v>61</v>
      </c>
      <c r="C58" s="46">
        <v>65</v>
      </c>
      <c r="D58" s="46" t="s">
        <v>14</v>
      </c>
      <c r="E58" s="12">
        <v>39095</v>
      </c>
      <c r="F58" s="46">
        <v>48</v>
      </c>
      <c r="G58" s="13">
        <v>7</v>
      </c>
      <c r="H58" s="19">
        <v>13.5</v>
      </c>
      <c r="I58" s="25">
        <f t="shared" si="5"/>
        <v>8.1325301204819276</v>
      </c>
      <c r="J58" s="48">
        <v>193</v>
      </c>
      <c r="K58" s="62">
        <f t="shared" ref="K58:K68" si="9">25*142/J58</f>
        <v>18.393782383419691</v>
      </c>
      <c r="L58" s="48">
        <v>69</v>
      </c>
      <c r="M58" s="62">
        <f t="shared" si="6"/>
        <v>11.727536231884059</v>
      </c>
      <c r="N58" s="48">
        <v>0</v>
      </c>
      <c r="O58" s="63">
        <f t="shared" si="7"/>
        <v>0</v>
      </c>
      <c r="P58" s="62">
        <f t="shared" si="8"/>
        <v>38.253848735785681</v>
      </c>
      <c r="Q58" s="4"/>
    </row>
    <row r="59" spans="1:18" x14ac:dyDescent="0.25">
      <c r="A59" s="48">
        <v>54</v>
      </c>
      <c r="B59" s="39" t="s">
        <v>94</v>
      </c>
      <c r="C59" s="11">
        <v>142</v>
      </c>
      <c r="D59" s="11" t="s">
        <v>14</v>
      </c>
      <c r="E59" s="12">
        <v>39052</v>
      </c>
      <c r="F59" s="11">
        <v>66</v>
      </c>
      <c r="G59" s="13">
        <v>7</v>
      </c>
      <c r="H59" s="11">
        <v>18.5</v>
      </c>
      <c r="I59" s="25">
        <f t="shared" si="5"/>
        <v>11.144578313253012</v>
      </c>
      <c r="J59" s="48">
        <v>252</v>
      </c>
      <c r="K59" s="62">
        <f t="shared" si="9"/>
        <v>14.087301587301587</v>
      </c>
      <c r="L59" s="48">
        <v>72</v>
      </c>
      <c r="M59" s="62">
        <f t="shared" si="6"/>
        <v>11.238888888888889</v>
      </c>
      <c r="N59" s="48">
        <v>0</v>
      </c>
      <c r="O59" s="63">
        <f t="shared" si="7"/>
        <v>0</v>
      </c>
      <c r="P59" s="62">
        <f t="shared" si="8"/>
        <v>36.47076878944349</v>
      </c>
      <c r="Q59" s="4"/>
    </row>
    <row r="60" spans="1:18" x14ac:dyDescent="0.25">
      <c r="A60" s="48">
        <v>55</v>
      </c>
      <c r="B60" s="48" t="s">
        <v>72</v>
      </c>
      <c r="C60" s="36">
        <v>86</v>
      </c>
      <c r="D60" s="36" t="s">
        <v>14</v>
      </c>
      <c r="E60" s="12">
        <v>39201</v>
      </c>
      <c r="F60" s="36">
        <v>35</v>
      </c>
      <c r="G60" s="13">
        <v>8</v>
      </c>
      <c r="H60" s="46">
        <v>10.5</v>
      </c>
      <c r="I60" s="25">
        <f t="shared" si="5"/>
        <v>6.3253012048192767</v>
      </c>
      <c r="J60" s="48">
        <v>223</v>
      </c>
      <c r="K60" s="62">
        <f t="shared" si="9"/>
        <v>15.919282511210762</v>
      </c>
      <c r="L60" s="48">
        <v>63.5</v>
      </c>
      <c r="M60" s="62">
        <f t="shared" si="6"/>
        <v>12.743307086614173</v>
      </c>
      <c r="N60" s="48">
        <v>0</v>
      </c>
      <c r="O60" s="63">
        <f t="shared" si="7"/>
        <v>0</v>
      </c>
      <c r="P60" s="62">
        <f t="shared" si="8"/>
        <v>34.987890802644216</v>
      </c>
      <c r="Q60" s="4"/>
    </row>
    <row r="61" spans="1:18" x14ac:dyDescent="0.25">
      <c r="A61" s="48">
        <v>56</v>
      </c>
      <c r="B61" s="39" t="s">
        <v>93</v>
      </c>
      <c r="C61" s="11">
        <v>137</v>
      </c>
      <c r="D61" s="11" t="s">
        <v>14</v>
      </c>
      <c r="E61" s="12">
        <v>39136</v>
      </c>
      <c r="F61" s="11">
        <v>66</v>
      </c>
      <c r="G61" s="13">
        <v>7</v>
      </c>
      <c r="H61" s="46">
        <v>16</v>
      </c>
      <c r="I61" s="25">
        <f t="shared" si="5"/>
        <v>9.6385542168674707</v>
      </c>
      <c r="J61" s="48">
        <v>294</v>
      </c>
      <c r="K61" s="62">
        <f t="shared" si="9"/>
        <v>12.07482993197279</v>
      </c>
      <c r="L61" s="48">
        <v>68</v>
      </c>
      <c r="M61" s="62">
        <f t="shared" si="6"/>
        <v>11.9</v>
      </c>
      <c r="N61" s="48">
        <v>0</v>
      </c>
      <c r="O61" s="63">
        <f t="shared" si="7"/>
        <v>0</v>
      </c>
      <c r="P61" s="62">
        <f t="shared" si="8"/>
        <v>33.613384148840261</v>
      </c>
      <c r="Q61" s="4"/>
      <c r="R61" s="10"/>
    </row>
    <row r="62" spans="1:18" x14ac:dyDescent="0.25">
      <c r="A62" s="48">
        <v>57</v>
      </c>
      <c r="B62" s="48" t="s">
        <v>122</v>
      </c>
      <c r="C62" s="11">
        <v>198</v>
      </c>
      <c r="D62" s="37" t="s">
        <v>14</v>
      </c>
      <c r="E62" s="12">
        <v>38754</v>
      </c>
      <c r="F62" s="11">
        <v>44</v>
      </c>
      <c r="G62" s="13">
        <v>8</v>
      </c>
      <c r="H62" s="21">
        <v>15.5</v>
      </c>
      <c r="I62" s="25">
        <f t="shared" si="5"/>
        <v>9.3373493975903621</v>
      </c>
      <c r="J62" s="48">
        <v>261.27999999999997</v>
      </c>
      <c r="K62" s="62">
        <f t="shared" si="9"/>
        <v>13.586956521739133</v>
      </c>
      <c r="L62" s="48">
        <v>76</v>
      </c>
      <c r="M62" s="62">
        <f t="shared" si="6"/>
        <v>10.647368421052633</v>
      </c>
      <c r="N62" s="48">
        <v>0</v>
      </c>
      <c r="O62" s="63">
        <f t="shared" si="7"/>
        <v>0</v>
      </c>
      <c r="P62" s="62">
        <f t="shared" si="8"/>
        <v>33.571674340382131</v>
      </c>
      <c r="Q62" s="4"/>
    </row>
    <row r="63" spans="1:18" x14ac:dyDescent="0.25">
      <c r="A63" s="48">
        <v>58</v>
      </c>
      <c r="B63" s="48" t="s">
        <v>58</v>
      </c>
      <c r="C63" s="11">
        <v>61</v>
      </c>
      <c r="D63" s="36" t="s">
        <v>14</v>
      </c>
      <c r="E63" s="12">
        <v>39073</v>
      </c>
      <c r="F63" s="11">
        <v>18</v>
      </c>
      <c r="G63" s="13">
        <v>7</v>
      </c>
      <c r="H63" s="27">
        <v>16</v>
      </c>
      <c r="I63" s="25">
        <f t="shared" si="5"/>
        <v>9.6385542168674707</v>
      </c>
      <c r="J63" s="48">
        <v>194</v>
      </c>
      <c r="K63" s="62">
        <f t="shared" si="9"/>
        <v>18.298969072164947</v>
      </c>
      <c r="L63" s="48">
        <v>158</v>
      </c>
      <c r="M63" s="62">
        <f t="shared" si="6"/>
        <v>5.1215189873417728</v>
      </c>
      <c r="N63" s="48">
        <v>0</v>
      </c>
      <c r="O63" s="63">
        <f t="shared" si="7"/>
        <v>0</v>
      </c>
      <c r="P63" s="62">
        <f t="shared" si="8"/>
        <v>33.059042276374193</v>
      </c>
      <c r="Q63" s="4"/>
    </row>
    <row r="64" spans="1:18" x14ac:dyDescent="0.25">
      <c r="A64" s="48">
        <v>59</v>
      </c>
      <c r="B64" s="48" t="s">
        <v>141</v>
      </c>
      <c r="C64" s="11">
        <v>240</v>
      </c>
      <c r="D64" s="11" t="s">
        <v>14</v>
      </c>
      <c r="E64" s="12">
        <v>38834</v>
      </c>
      <c r="F64" s="11">
        <v>44</v>
      </c>
      <c r="G64" s="13">
        <v>8</v>
      </c>
      <c r="H64" s="36">
        <v>12.5</v>
      </c>
      <c r="I64" s="25">
        <f t="shared" si="5"/>
        <v>7.5301204819277112</v>
      </c>
      <c r="J64" s="48">
        <v>267.3</v>
      </c>
      <c r="K64" s="62">
        <f t="shared" si="9"/>
        <v>13.280957725402169</v>
      </c>
      <c r="L64" s="48">
        <v>76</v>
      </c>
      <c r="M64" s="62">
        <f t="shared" si="6"/>
        <v>10.647368421052633</v>
      </c>
      <c r="N64" s="48">
        <v>0</v>
      </c>
      <c r="O64" s="63">
        <f t="shared" si="7"/>
        <v>0</v>
      </c>
      <c r="P64" s="62">
        <f t="shared" si="8"/>
        <v>31.458446628382514</v>
      </c>
      <c r="Q64" s="4"/>
    </row>
    <row r="65" spans="1:17" x14ac:dyDescent="0.25">
      <c r="A65" s="48">
        <v>60</v>
      </c>
      <c r="B65" s="48" t="s">
        <v>86</v>
      </c>
      <c r="C65" s="46">
        <v>121</v>
      </c>
      <c r="D65" s="46" t="s">
        <v>14</v>
      </c>
      <c r="E65" s="12">
        <v>38763</v>
      </c>
      <c r="F65" s="46">
        <v>23</v>
      </c>
      <c r="G65" s="13">
        <v>8</v>
      </c>
      <c r="H65" s="46">
        <v>13</v>
      </c>
      <c r="I65" s="25">
        <f t="shared" si="5"/>
        <v>7.831325301204819</v>
      </c>
      <c r="J65" s="48">
        <v>258</v>
      </c>
      <c r="K65" s="62">
        <f t="shared" si="9"/>
        <v>13.75968992248062</v>
      </c>
      <c r="L65" s="48">
        <v>82.17</v>
      </c>
      <c r="M65" s="62">
        <f t="shared" si="6"/>
        <v>9.8478763539004515</v>
      </c>
      <c r="N65" s="48">
        <v>0</v>
      </c>
      <c r="O65" s="63">
        <f t="shared" si="7"/>
        <v>0</v>
      </c>
      <c r="P65" s="62">
        <f t="shared" si="8"/>
        <v>31.438891577585892</v>
      </c>
      <c r="Q65" s="4"/>
    </row>
    <row r="66" spans="1:17" x14ac:dyDescent="0.25">
      <c r="A66" s="48">
        <v>61</v>
      </c>
      <c r="B66" s="48" t="s">
        <v>83</v>
      </c>
      <c r="C66" s="36">
        <v>111</v>
      </c>
      <c r="D66" s="36" t="s">
        <v>14</v>
      </c>
      <c r="E66" s="12">
        <v>39105</v>
      </c>
      <c r="F66" s="36">
        <v>66</v>
      </c>
      <c r="G66" s="13">
        <v>7</v>
      </c>
      <c r="H66" s="24">
        <v>11.5</v>
      </c>
      <c r="I66" s="25">
        <f t="shared" si="5"/>
        <v>6.927710843373494</v>
      </c>
      <c r="J66" s="48">
        <v>350</v>
      </c>
      <c r="K66" s="62">
        <f t="shared" si="9"/>
        <v>10.142857142857142</v>
      </c>
      <c r="L66" s="48">
        <v>69</v>
      </c>
      <c r="M66" s="62">
        <f t="shared" si="6"/>
        <v>11.727536231884059</v>
      </c>
      <c r="N66" s="48">
        <v>0</v>
      </c>
      <c r="O66" s="63">
        <f t="shared" si="7"/>
        <v>0</v>
      </c>
      <c r="P66" s="62">
        <f t="shared" si="8"/>
        <v>28.798104218114695</v>
      </c>
      <c r="Q66" s="4"/>
    </row>
    <row r="67" spans="1:17" x14ac:dyDescent="0.25">
      <c r="A67" s="48">
        <v>62</v>
      </c>
      <c r="B67" s="48" t="s">
        <v>42</v>
      </c>
      <c r="C67" s="11">
        <v>20</v>
      </c>
      <c r="D67" s="11" t="s">
        <v>14</v>
      </c>
      <c r="E67" s="12">
        <v>38977</v>
      </c>
      <c r="F67" s="11">
        <v>23</v>
      </c>
      <c r="G67" s="13">
        <v>8</v>
      </c>
      <c r="H67" s="7">
        <v>9</v>
      </c>
      <c r="I67" s="25">
        <f t="shared" si="5"/>
        <v>5.4216867469879517</v>
      </c>
      <c r="J67" s="48">
        <v>295</v>
      </c>
      <c r="K67" s="62">
        <f t="shared" si="9"/>
        <v>12.033898305084746</v>
      </c>
      <c r="L67" s="48">
        <v>81.400000000000006</v>
      </c>
      <c r="M67" s="62">
        <f t="shared" si="6"/>
        <v>9.941031941031941</v>
      </c>
      <c r="N67" s="48">
        <v>0</v>
      </c>
      <c r="O67" s="63">
        <f t="shared" si="7"/>
        <v>0</v>
      </c>
      <c r="P67" s="62">
        <f t="shared" si="8"/>
        <v>27.39661699310464</v>
      </c>
      <c r="Q67" s="4"/>
    </row>
    <row r="68" spans="1:17" x14ac:dyDescent="0.25">
      <c r="A68" s="48">
        <v>63</v>
      </c>
      <c r="B68" s="48" t="s">
        <v>137</v>
      </c>
      <c r="C68" s="46">
        <v>228</v>
      </c>
      <c r="D68" s="46" t="s">
        <v>14</v>
      </c>
      <c r="E68" s="12">
        <v>38941</v>
      </c>
      <c r="F68" s="46">
        <v>34</v>
      </c>
      <c r="G68" s="13">
        <v>8</v>
      </c>
      <c r="H68" s="46">
        <v>0.5</v>
      </c>
      <c r="I68" s="25">
        <f t="shared" si="5"/>
        <v>0.30120481927710846</v>
      </c>
      <c r="J68" s="48">
        <v>243</v>
      </c>
      <c r="K68" s="62">
        <f t="shared" si="9"/>
        <v>14.609053497942387</v>
      </c>
      <c r="L68" s="48">
        <v>78.31</v>
      </c>
      <c r="M68" s="62">
        <f t="shared" si="6"/>
        <v>10.333290767462648</v>
      </c>
      <c r="N68" s="48">
        <v>0</v>
      </c>
      <c r="O68" s="63">
        <f t="shared" si="7"/>
        <v>0</v>
      </c>
      <c r="P68" s="62">
        <f t="shared" si="8"/>
        <v>25.243549084682144</v>
      </c>
      <c r="Q68" s="4"/>
    </row>
    <row r="69" spans="1:17" x14ac:dyDescent="0.25">
      <c r="A69" s="48">
        <v>64</v>
      </c>
      <c r="B69" s="48" t="s">
        <v>132</v>
      </c>
      <c r="C69" s="11">
        <v>222</v>
      </c>
      <c r="D69" s="11" t="s">
        <v>14</v>
      </c>
      <c r="E69" s="12">
        <v>38945</v>
      </c>
      <c r="F69" s="11">
        <v>55</v>
      </c>
      <c r="G69" s="13">
        <v>8</v>
      </c>
      <c r="H69" s="34">
        <v>21.5</v>
      </c>
      <c r="I69" s="25">
        <f t="shared" si="5"/>
        <v>12.951807228915662</v>
      </c>
      <c r="J69" s="48">
        <v>0</v>
      </c>
      <c r="K69" s="62">
        <v>0</v>
      </c>
      <c r="L69" s="48">
        <v>76</v>
      </c>
      <c r="M69" s="62">
        <f t="shared" si="6"/>
        <v>10.647368421052633</v>
      </c>
      <c r="N69" s="48">
        <v>0</v>
      </c>
      <c r="O69" s="63">
        <f t="shared" si="7"/>
        <v>0</v>
      </c>
      <c r="P69" s="62">
        <f t="shared" si="8"/>
        <v>23.599175649968295</v>
      </c>
      <c r="Q69" s="4"/>
    </row>
    <row r="70" spans="1:17" s="38" customFormat="1" x14ac:dyDescent="0.25">
      <c r="A70" s="39">
        <v>65</v>
      </c>
      <c r="B70" s="48" t="s">
        <v>65</v>
      </c>
      <c r="C70" s="37">
        <v>69</v>
      </c>
      <c r="D70" s="37" t="s">
        <v>14</v>
      </c>
      <c r="E70" s="12">
        <v>39156</v>
      </c>
      <c r="F70" s="37">
        <v>21</v>
      </c>
      <c r="G70" s="13">
        <v>7</v>
      </c>
      <c r="H70" s="33">
        <v>24</v>
      </c>
      <c r="I70" s="25">
        <f t="shared" ref="I70:I101" si="10">25*H70/41.5</f>
        <v>14.457831325301205</v>
      </c>
      <c r="J70" s="48">
        <v>0</v>
      </c>
      <c r="K70" s="62">
        <v>0</v>
      </c>
      <c r="L70" s="48">
        <v>0</v>
      </c>
      <c r="M70" s="62">
        <v>0</v>
      </c>
      <c r="N70" s="48">
        <v>0</v>
      </c>
      <c r="O70" s="63">
        <f t="shared" ref="O70:O101" si="11">30*N70/9.8</f>
        <v>0</v>
      </c>
      <c r="P70" s="62">
        <f t="shared" ref="P70:P101" si="12">I70+K70+M70+O70</f>
        <v>14.457831325301205</v>
      </c>
      <c r="Q70" s="4"/>
    </row>
    <row r="71" spans="1:17" s="38" customFormat="1" x14ac:dyDescent="0.25">
      <c r="A71" s="39">
        <v>66</v>
      </c>
      <c r="B71" s="48" t="s">
        <v>151</v>
      </c>
      <c r="C71" s="37">
        <v>259</v>
      </c>
      <c r="D71" s="37" t="s">
        <v>14</v>
      </c>
      <c r="E71" s="12">
        <v>39504</v>
      </c>
      <c r="F71" s="37">
        <v>69</v>
      </c>
      <c r="G71" s="18">
        <v>6</v>
      </c>
      <c r="H71" s="37">
        <v>23</v>
      </c>
      <c r="I71" s="25">
        <f t="shared" si="10"/>
        <v>13.855421686746988</v>
      </c>
      <c r="J71" s="48">
        <v>0</v>
      </c>
      <c r="K71" s="62">
        <v>0</v>
      </c>
      <c r="L71" s="48">
        <v>0</v>
      </c>
      <c r="M71" s="62">
        <v>0</v>
      </c>
      <c r="N71" s="48">
        <v>0</v>
      </c>
      <c r="O71" s="63">
        <f t="shared" si="11"/>
        <v>0</v>
      </c>
      <c r="P71" s="62">
        <f t="shared" si="12"/>
        <v>13.855421686746988</v>
      </c>
      <c r="Q71" s="4"/>
    </row>
    <row r="72" spans="1:17" s="38" customFormat="1" x14ac:dyDescent="0.25">
      <c r="A72" s="39">
        <v>67</v>
      </c>
      <c r="B72" s="48" t="s">
        <v>134</v>
      </c>
      <c r="C72" s="46">
        <v>224</v>
      </c>
      <c r="D72" s="46" t="s">
        <v>14</v>
      </c>
      <c r="E72" s="12">
        <v>38962</v>
      </c>
      <c r="F72" s="46">
        <v>66</v>
      </c>
      <c r="G72" s="13">
        <v>8</v>
      </c>
      <c r="H72" s="46">
        <v>22.5</v>
      </c>
      <c r="I72" s="25">
        <f t="shared" si="10"/>
        <v>13.554216867469879</v>
      </c>
      <c r="J72" s="48">
        <v>0</v>
      </c>
      <c r="K72" s="62">
        <v>0</v>
      </c>
      <c r="L72" s="48">
        <v>0</v>
      </c>
      <c r="M72" s="62">
        <v>0</v>
      </c>
      <c r="N72" s="48">
        <v>0</v>
      </c>
      <c r="O72" s="63">
        <f t="shared" si="11"/>
        <v>0</v>
      </c>
      <c r="P72" s="62">
        <f t="shared" si="12"/>
        <v>13.554216867469879</v>
      </c>
      <c r="Q72" s="4"/>
    </row>
    <row r="73" spans="1:17" s="38" customFormat="1" x14ac:dyDescent="0.25">
      <c r="A73" s="39">
        <v>68</v>
      </c>
      <c r="B73" s="48" t="s">
        <v>123</v>
      </c>
      <c r="C73" s="37">
        <v>200</v>
      </c>
      <c r="D73" s="37" t="s">
        <v>14</v>
      </c>
      <c r="E73" s="12">
        <v>38880</v>
      </c>
      <c r="F73" s="37">
        <v>31</v>
      </c>
      <c r="G73" s="13">
        <v>8</v>
      </c>
      <c r="H73" s="37">
        <v>22</v>
      </c>
      <c r="I73" s="25">
        <f t="shared" si="10"/>
        <v>13.253012048192771</v>
      </c>
      <c r="J73" s="48">
        <v>0</v>
      </c>
      <c r="K73" s="62">
        <v>0</v>
      </c>
      <c r="L73" s="48">
        <v>0</v>
      </c>
      <c r="M73" s="62">
        <v>0</v>
      </c>
      <c r="N73" s="48">
        <v>0</v>
      </c>
      <c r="O73" s="63">
        <f t="shared" si="11"/>
        <v>0</v>
      </c>
      <c r="P73" s="62">
        <f t="shared" si="12"/>
        <v>13.253012048192771</v>
      </c>
      <c r="Q73" s="4"/>
    </row>
    <row r="74" spans="1:17" s="38" customFormat="1" x14ac:dyDescent="0.25">
      <c r="A74" s="39">
        <v>69</v>
      </c>
      <c r="B74" s="48" t="s">
        <v>121</v>
      </c>
      <c r="C74" s="37">
        <v>195</v>
      </c>
      <c r="D74" s="37" t="s">
        <v>14</v>
      </c>
      <c r="E74" s="12">
        <v>39068</v>
      </c>
      <c r="F74" s="37">
        <v>70</v>
      </c>
      <c r="G74" s="13">
        <v>7</v>
      </c>
      <c r="H74" s="37">
        <v>21</v>
      </c>
      <c r="I74" s="25">
        <f t="shared" si="10"/>
        <v>12.650602409638553</v>
      </c>
      <c r="J74" s="48">
        <v>0</v>
      </c>
      <c r="K74" s="62">
        <v>0</v>
      </c>
      <c r="L74" s="48">
        <v>0</v>
      </c>
      <c r="M74" s="62">
        <v>0</v>
      </c>
      <c r="N74" s="48">
        <v>0</v>
      </c>
      <c r="O74" s="63">
        <f t="shared" si="11"/>
        <v>0</v>
      </c>
      <c r="P74" s="62">
        <f t="shared" si="12"/>
        <v>12.650602409638553</v>
      </c>
      <c r="Q74" s="4"/>
    </row>
    <row r="75" spans="1:17" s="38" customFormat="1" x14ac:dyDescent="0.25">
      <c r="A75" s="39">
        <v>70</v>
      </c>
      <c r="B75" s="48" t="s">
        <v>84</v>
      </c>
      <c r="C75" s="37">
        <v>113</v>
      </c>
      <c r="D75" s="37" t="s">
        <v>14</v>
      </c>
      <c r="E75" s="12">
        <v>38882</v>
      </c>
      <c r="F75" s="37">
        <v>19</v>
      </c>
      <c r="G75" s="13">
        <v>8</v>
      </c>
      <c r="H75" s="33">
        <v>20.5</v>
      </c>
      <c r="I75" s="25">
        <f t="shared" si="10"/>
        <v>12.349397590361447</v>
      </c>
      <c r="J75" s="48">
        <v>0</v>
      </c>
      <c r="K75" s="62">
        <v>0</v>
      </c>
      <c r="L75" s="48">
        <v>0</v>
      </c>
      <c r="M75" s="62">
        <v>0</v>
      </c>
      <c r="N75" s="48">
        <v>0</v>
      </c>
      <c r="O75" s="63">
        <f t="shared" si="11"/>
        <v>0</v>
      </c>
      <c r="P75" s="62">
        <f t="shared" si="12"/>
        <v>12.349397590361447</v>
      </c>
      <c r="Q75" s="4"/>
    </row>
    <row r="76" spans="1:17" s="38" customFormat="1" x14ac:dyDescent="0.25">
      <c r="A76" s="39">
        <v>71</v>
      </c>
      <c r="B76" s="39" t="s">
        <v>107</v>
      </c>
      <c r="C76" s="46">
        <v>164</v>
      </c>
      <c r="D76" s="46" t="s">
        <v>14</v>
      </c>
      <c r="E76" s="12">
        <v>38852</v>
      </c>
      <c r="F76" s="46">
        <v>70</v>
      </c>
      <c r="G76" s="13">
        <v>8</v>
      </c>
      <c r="H76" s="46">
        <v>20</v>
      </c>
      <c r="I76" s="25">
        <f t="shared" si="10"/>
        <v>12.048192771084338</v>
      </c>
      <c r="J76" s="48">
        <v>0</v>
      </c>
      <c r="K76" s="62">
        <v>0</v>
      </c>
      <c r="L76" s="48">
        <v>0</v>
      </c>
      <c r="M76" s="62">
        <v>0</v>
      </c>
      <c r="N76" s="48">
        <v>0</v>
      </c>
      <c r="O76" s="63">
        <f t="shared" si="11"/>
        <v>0</v>
      </c>
      <c r="P76" s="62">
        <f t="shared" si="12"/>
        <v>12.048192771084338</v>
      </c>
      <c r="Q76" s="4"/>
    </row>
    <row r="77" spans="1:17" s="38" customFormat="1" x14ac:dyDescent="0.25">
      <c r="A77" s="39">
        <v>72</v>
      </c>
      <c r="B77" s="48" t="s">
        <v>43</v>
      </c>
      <c r="C77" s="37">
        <v>26</v>
      </c>
      <c r="D77" s="37" t="s">
        <v>14</v>
      </c>
      <c r="E77" s="12">
        <v>39167</v>
      </c>
      <c r="F77" s="37">
        <v>82</v>
      </c>
      <c r="G77" s="13">
        <v>8</v>
      </c>
      <c r="H77" s="37">
        <v>18.5</v>
      </c>
      <c r="I77" s="25">
        <f t="shared" si="10"/>
        <v>11.144578313253012</v>
      </c>
      <c r="J77" s="48">
        <v>0</v>
      </c>
      <c r="K77" s="62">
        <v>0</v>
      </c>
      <c r="L77" s="48">
        <v>0</v>
      </c>
      <c r="M77" s="62">
        <v>0</v>
      </c>
      <c r="N77" s="48">
        <v>0</v>
      </c>
      <c r="O77" s="63">
        <f t="shared" si="11"/>
        <v>0</v>
      </c>
      <c r="P77" s="62">
        <f t="shared" si="12"/>
        <v>11.144578313253012</v>
      </c>
      <c r="Q77" s="4"/>
    </row>
    <row r="78" spans="1:17" s="38" customFormat="1" x14ac:dyDescent="0.25">
      <c r="A78" s="39">
        <v>73</v>
      </c>
      <c r="B78" s="48" t="s">
        <v>150</v>
      </c>
      <c r="C78" s="46">
        <v>258</v>
      </c>
      <c r="D78" s="46" t="s">
        <v>14</v>
      </c>
      <c r="E78" s="12">
        <v>38946</v>
      </c>
      <c r="F78" s="46">
        <v>88</v>
      </c>
      <c r="G78" s="13">
        <v>8</v>
      </c>
      <c r="H78" s="46">
        <v>18.5</v>
      </c>
      <c r="I78" s="25">
        <f t="shared" si="10"/>
        <v>11.144578313253012</v>
      </c>
      <c r="J78" s="48">
        <v>0</v>
      </c>
      <c r="K78" s="62">
        <v>0</v>
      </c>
      <c r="L78" s="48">
        <v>0</v>
      </c>
      <c r="M78" s="62">
        <v>0</v>
      </c>
      <c r="N78" s="48">
        <v>0</v>
      </c>
      <c r="O78" s="63">
        <f t="shared" si="11"/>
        <v>0</v>
      </c>
      <c r="P78" s="62">
        <f t="shared" si="12"/>
        <v>11.144578313253012</v>
      </c>
      <c r="Q78" s="4"/>
    </row>
    <row r="79" spans="1:17" s="38" customFormat="1" x14ac:dyDescent="0.25">
      <c r="A79" s="39">
        <v>74</v>
      </c>
      <c r="B79" s="48" t="s">
        <v>152</v>
      </c>
      <c r="C79" s="37">
        <v>260</v>
      </c>
      <c r="D79" s="37" t="s">
        <v>14</v>
      </c>
      <c r="E79" s="12">
        <v>39506</v>
      </c>
      <c r="F79" s="37">
        <v>69</v>
      </c>
      <c r="G79" s="18">
        <v>6</v>
      </c>
      <c r="H79" s="37">
        <v>18.5</v>
      </c>
      <c r="I79" s="25">
        <f t="shared" si="10"/>
        <v>11.144578313253012</v>
      </c>
      <c r="J79" s="48">
        <v>0</v>
      </c>
      <c r="K79" s="62">
        <v>0</v>
      </c>
      <c r="L79" s="48">
        <v>0</v>
      </c>
      <c r="M79" s="62">
        <v>0</v>
      </c>
      <c r="N79" s="48">
        <v>0</v>
      </c>
      <c r="O79" s="63">
        <f t="shared" si="11"/>
        <v>0</v>
      </c>
      <c r="P79" s="62">
        <f t="shared" si="12"/>
        <v>11.144578313253012</v>
      </c>
      <c r="Q79" s="4"/>
    </row>
    <row r="80" spans="1:17" s="38" customFormat="1" x14ac:dyDescent="0.25">
      <c r="A80" s="39">
        <v>75</v>
      </c>
      <c r="B80" s="48" t="s">
        <v>153</v>
      </c>
      <c r="C80" s="37">
        <v>261</v>
      </c>
      <c r="D80" s="37" t="s">
        <v>14</v>
      </c>
      <c r="E80" s="12">
        <v>39720</v>
      </c>
      <c r="F80" s="37">
        <v>69</v>
      </c>
      <c r="G80" s="18">
        <v>6</v>
      </c>
      <c r="H80" s="37">
        <v>18.5</v>
      </c>
      <c r="I80" s="25">
        <f t="shared" si="10"/>
        <v>11.144578313253012</v>
      </c>
      <c r="J80" s="48">
        <v>0</v>
      </c>
      <c r="K80" s="62">
        <v>0</v>
      </c>
      <c r="L80" s="48">
        <v>0</v>
      </c>
      <c r="M80" s="62">
        <v>0</v>
      </c>
      <c r="N80" s="48">
        <v>0</v>
      </c>
      <c r="O80" s="63">
        <f t="shared" si="11"/>
        <v>0</v>
      </c>
      <c r="P80" s="62">
        <f t="shared" si="12"/>
        <v>11.144578313253012</v>
      </c>
      <c r="Q80" s="4"/>
    </row>
    <row r="81" spans="1:17" s="38" customFormat="1" x14ac:dyDescent="0.25">
      <c r="A81" s="39">
        <v>76</v>
      </c>
      <c r="B81" s="48" t="s">
        <v>145</v>
      </c>
      <c r="C81" s="37">
        <v>249</v>
      </c>
      <c r="D81" s="37" t="s">
        <v>14</v>
      </c>
      <c r="E81" s="12">
        <v>38784</v>
      </c>
      <c r="F81" s="37">
        <v>55</v>
      </c>
      <c r="G81" s="13">
        <v>8</v>
      </c>
      <c r="H81" s="37">
        <v>0</v>
      </c>
      <c r="I81" s="25">
        <f t="shared" si="10"/>
        <v>0</v>
      </c>
      <c r="J81" s="48">
        <v>0</v>
      </c>
      <c r="K81" s="62">
        <v>0</v>
      </c>
      <c r="L81" s="48">
        <v>75</v>
      </c>
      <c r="M81" s="62">
        <f>20*40.46/L81</f>
        <v>10.789333333333333</v>
      </c>
      <c r="N81" s="48">
        <v>0</v>
      </c>
      <c r="O81" s="63">
        <f t="shared" si="11"/>
        <v>0</v>
      </c>
      <c r="P81" s="62">
        <f t="shared" si="12"/>
        <v>10.789333333333333</v>
      </c>
      <c r="Q81" s="4"/>
    </row>
    <row r="82" spans="1:17" s="38" customFormat="1" x14ac:dyDescent="0.25">
      <c r="A82" s="39">
        <v>77</v>
      </c>
      <c r="B82" s="48" t="s">
        <v>67</v>
      </c>
      <c r="C82" s="46">
        <v>76</v>
      </c>
      <c r="D82" s="46" t="s">
        <v>14</v>
      </c>
      <c r="E82" s="12">
        <v>38904</v>
      </c>
      <c r="F82" s="46">
        <v>21</v>
      </c>
      <c r="G82" s="13">
        <v>8</v>
      </c>
      <c r="H82" s="32">
        <v>17.5</v>
      </c>
      <c r="I82" s="25">
        <f t="shared" si="10"/>
        <v>10.542168674698795</v>
      </c>
      <c r="J82" s="48">
        <v>0</v>
      </c>
      <c r="K82" s="62">
        <v>0</v>
      </c>
      <c r="L82" s="48">
        <v>0</v>
      </c>
      <c r="M82" s="62">
        <v>0</v>
      </c>
      <c r="N82" s="48">
        <v>0</v>
      </c>
      <c r="O82" s="63">
        <f t="shared" si="11"/>
        <v>0</v>
      </c>
      <c r="P82" s="62">
        <f t="shared" si="12"/>
        <v>10.542168674698795</v>
      </c>
      <c r="Q82" s="4"/>
    </row>
    <row r="83" spans="1:17" s="38" customFormat="1" x14ac:dyDescent="0.25">
      <c r="A83" s="39">
        <v>78</v>
      </c>
      <c r="B83" s="48" t="s">
        <v>90</v>
      </c>
      <c r="C83" s="37">
        <v>133</v>
      </c>
      <c r="D83" s="37" t="s">
        <v>14</v>
      </c>
      <c r="E83" s="12">
        <v>38631</v>
      </c>
      <c r="F83" s="37">
        <v>43</v>
      </c>
      <c r="G83" s="13">
        <v>8</v>
      </c>
      <c r="H83" s="37">
        <v>17.5</v>
      </c>
      <c r="I83" s="25">
        <f t="shared" si="10"/>
        <v>10.542168674698795</v>
      </c>
      <c r="J83" s="48">
        <v>0</v>
      </c>
      <c r="K83" s="62">
        <v>0</v>
      </c>
      <c r="L83" s="48">
        <v>0</v>
      </c>
      <c r="M83" s="62">
        <v>0</v>
      </c>
      <c r="N83" s="48">
        <v>0</v>
      </c>
      <c r="O83" s="63">
        <f t="shared" si="11"/>
        <v>0</v>
      </c>
      <c r="P83" s="62">
        <f t="shared" si="12"/>
        <v>10.542168674698795</v>
      </c>
      <c r="Q83" s="4"/>
    </row>
    <row r="84" spans="1:17" s="38" customFormat="1" x14ac:dyDescent="0.25">
      <c r="A84" s="39">
        <v>79</v>
      </c>
      <c r="B84" s="48" t="s">
        <v>73</v>
      </c>
      <c r="C84" s="37">
        <v>87</v>
      </c>
      <c r="D84" s="37" t="s">
        <v>14</v>
      </c>
      <c r="E84" s="12">
        <v>39254</v>
      </c>
      <c r="F84" s="37">
        <v>70</v>
      </c>
      <c r="G84" s="13">
        <v>7</v>
      </c>
      <c r="H84" s="27">
        <v>17</v>
      </c>
      <c r="I84" s="25">
        <f t="shared" si="10"/>
        <v>10.240963855421686</v>
      </c>
      <c r="J84" s="48">
        <v>0</v>
      </c>
      <c r="K84" s="62">
        <v>0</v>
      </c>
      <c r="L84" s="48">
        <v>0</v>
      </c>
      <c r="M84" s="62">
        <v>0</v>
      </c>
      <c r="N84" s="48">
        <v>0</v>
      </c>
      <c r="O84" s="63">
        <f t="shared" si="11"/>
        <v>0</v>
      </c>
      <c r="P84" s="62">
        <f t="shared" si="12"/>
        <v>10.240963855421686</v>
      </c>
      <c r="Q84" s="4"/>
    </row>
    <row r="85" spans="1:17" s="38" customFormat="1" x14ac:dyDescent="0.25">
      <c r="A85" s="39">
        <v>80</v>
      </c>
      <c r="B85" s="48" t="s">
        <v>77</v>
      </c>
      <c r="C85" s="37">
        <v>96</v>
      </c>
      <c r="D85" s="37" t="s">
        <v>14</v>
      </c>
      <c r="E85" s="12">
        <v>39008</v>
      </c>
      <c r="F85" s="37">
        <v>88</v>
      </c>
      <c r="G85" s="13">
        <v>8</v>
      </c>
      <c r="H85" s="37">
        <v>17</v>
      </c>
      <c r="I85" s="25">
        <f t="shared" si="10"/>
        <v>10.240963855421686</v>
      </c>
      <c r="J85" s="48">
        <v>0</v>
      </c>
      <c r="K85" s="62">
        <v>0</v>
      </c>
      <c r="L85" s="48">
        <v>0</v>
      </c>
      <c r="M85" s="62">
        <v>0</v>
      </c>
      <c r="N85" s="48">
        <v>0</v>
      </c>
      <c r="O85" s="63">
        <f t="shared" si="11"/>
        <v>0</v>
      </c>
      <c r="P85" s="62">
        <f t="shared" si="12"/>
        <v>10.240963855421686</v>
      </c>
      <c r="Q85" s="4"/>
    </row>
    <row r="86" spans="1:17" s="38" customFormat="1" x14ac:dyDescent="0.25">
      <c r="A86" s="39">
        <v>81</v>
      </c>
      <c r="B86" s="48" t="s">
        <v>55</v>
      </c>
      <c r="C86" s="46">
        <v>57</v>
      </c>
      <c r="D86" s="46" t="s">
        <v>14</v>
      </c>
      <c r="E86" s="12">
        <v>38875</v>
      </c>
      <c r="F86" s="46">
        <v>94</v>
      </c>
      <c r="G86" s="13">
        <v>8</v>
      </c>
      <c r="H86" s="7">
        <v>16.5</v>
      </c>
      <c r="I86" s="25">
        <f t="shared" si="10"/>
        <v>9.9397590361445776</v>
      </c>
      <c r="J86" s="48">
        <v>0</v>
      </c>
      <c r="K86" s="62">
        <v>0</v>
      </c>
      <c r="L86" s="48">
        <v>0</v>
      </c>
      <c r="M86" s="62">
        <v>0</v>
      </c>
      <c r="N86" s="48">
        <v>0</v>
      </c>
      <c r="O86" s="63">
        <f t="shared" si="11"/>
        <v>0</v>
      </c>
      <c r="P86" s="62">
        <f t="shared" si="12"/>
        <v>9.9397590361445776</v>
      </c>
      <c r="Q86" s="4"/>
    </row>
    <row r="87" spans="1:17" s="38" customFormat="1" x14ac:dyDescent="0.25">
      <c r="A87" s="39">
        <v>82</v>
      </c>
      <c r="B87" s="39" t="s">
        <v>119</v>
      </c>
      <c r="C87" s="37">
        <v>191</v>
      </c>
      <c r="D87" s="37" t="s">
        <v>14</v>
      </c>
      <c r="E87" s="12">
        <v>38719</v>
      </c>
      <c r="F87" s="37">
        <v>66</v>
      </c>
      <c r="G87" s="13">
        <v>8</v>
      </c>
      <c r="H87" s="37">
        <v>16.5</v>
      </c>
      <c r="I87" s="25">
        <f t="shared" si="10"/>
        <v>9.9397590361445776</v>
      </c>
      <c r="J87" s="48">
        <v>0</v>
      </c>
      <c r="K87" s="62">
        <v>0</v>
      </c>
      <c r="L87" s="48">
        <v>0</v>
      </c>
      <c r="M87" s="62">
        <v>0</v>
      </c>
      <c r="N87" s="48">
        <v>0</v>
      </c>
      <c r="O87" s="63">
        <f t="shared" si="11"/>
        <v>0</v>
      </c>
      <c r="P87" s="62">
        <f t="shared" si="12"/>
        <v>9.9397590361445776</v>
      </c>
      <c r="Q87" s="4"/>
    </row>
    <row r="88" spans="1:17" s="38" customFormat="1" x14ac:dyDescent="0.25">
      <c r="A88" s="39">
        <v>83</v>
      </c>
      <c r="B88" s="48" t="s">
        <v>47</v>
      </c>
      <c r="C88" s="37">
        <v>38</v>
      </c>
      <c r="D88" s="37" t="s">
        <v>14</v>
      </c>
      <c r="E88" s="12">
        <v>39157</v>
      </c>
      <c r="F88" s="37">
        <v>69</v>
      </c>
      <c r="G88" s="13">
        <v>7</v>
      </c>
      <c r="H88" s="37">
        <v>16</v>
      </c>
      <c r="I88" s="25">
        <f t="shared" si="10"/>
        <v>9.6385542168674707</v>
      </c>
      <c r="J88" s="48">
        <v>0</v>
      </c>
      <c r="K88" s="62">
        <v>0</v>
      </c>
      <c r="L88" s="48">
        <v>0</v>
      </c>
      <c r="M88" s="62">
        <v>0</v>
      </c>
      <c r="N88" s="48">
        <v>0</v>
      </c>
      <c r="O88" s="63">
        <f t="shared" si="11"/>
        <v>0</v>
      </c>
      <c r="P88" s="62">
        <f t="shared" si="12"/>
        <v>9.6385542168674707</v>
      </c>
      <c r="Q88" s="4"/>
    </row>
    <row r="89" spans="1:17" s="38" customFormat="1" x14ac:dyDescent="0.25">
      <c r="A89" s="39">
        <v>84</v>
      </c>
      <c r="B89" s="48" t="s">
        <v>70</v>
      </c>
      <c r="C89" s="46">
        <v>83</v>
      </c>
      <c r="D89" s="46" t="s">
        <v>14</v>
      </c>
      <c r="E89" s="12">
        <v>38664</v>
      </c>
      <c r="F89" s="46">
        <v>88</v>
      </c>
      <c r="G89" s="13">
        <v>8</v>
      </c>
      <c r="H89" s="46">
        <v>16</v>
      </c>
      <c r="I89" s="25">
        <f t="shared" si="10"/>
        <v>9.6385542168674707</v>
      </c>
      <c r="J89" s="48">
        <v>0</v>
      </c>
      <c r="K89" s="62">
        <v>0</v>
      </c>
      <c r="L89" s="48">
        <v>0</v>
      </c>
      <c r="M89" s="62">
        <v>0</v>
      </c>
      <c r="N89" s="48">
        <v>0</v>
      </c>
      <c r="O89" s="63">
        <f t="shared" si="11"/>
        <v>0</v>
      </c>
      <c r="P89" s="62">
        <f t="shared" si="12"/>
        <v>9.6385542168674707</v>
      </c>
      <c r="Q89" s="4"/>
    </row>
    <row r="90" spans="1:17" s="38" customFormat="1" x14ac:dyDescent="0.25">
      <c r="A90" s="39">
        <v>85</v>
      </c>
      <c r="B90" s="39" t="s">
        <v>98</v>
      </c>
      <c r="C90" s="37">
        <v>150</v>
      </c>
      <c r="D90" s="46" t="s">
        <v>14</v>
      </c>
      <c r="E90" s="12">
        <v>38919</v>
      </c>
      <c r="F90" s="37">
        <v>14</v>
      </c>
      <c r="G90" s="13">
        <v>8</v>
      </c>
      <c r="H90" s="37">
        <v>16</v>
      </c>
      <c r="I90" s="25">
        <f t="shared" si="10"/>
        <v>9.6385542168674707</v>
      </c>
      <c r="J90" s="48">
        <v>0</v>
      </c>
      <c r="K90" s="62">
        <v>0</v>
      </c>
      <c r="L90" s="48">
        <v>0</v>
      </c>
      <c r="M90" s="62">
        <v>0</v>
      </c>
      <c r="N90" s="48">
        <v>0</v>
      </c>
      <c r="O90" s="63">
        <f t="shared" si="11"/>
        <v>0</v>
      </c>
      <c r="P90" s="62">
        <f t="shared" si="12"/>
        <v>9.6385542168674707</v>
      </c>
      <c r="Q90" s="4"/>
    </row>
    <row r="91" spans="1:17" s="38" customFormat="1" x14ac:dyDescent="0.25">
      <c r="A91" s="39">
        <v>86</v>
      </c>
      <c r="B91" s="48" t="s">
        <v>80</v>
      </c>
      <c r="C91" s="37">
        <v>108</v>
      </c>
      <c r="D91" s="46" t="s">
        <v>14</v>
      </c>
      <c r="E91" s="12">
        <v>38936</v>
      </c>
      <c r="F91" s="37">
        <v>91</v>
      </c>
      <c r="G91" s="13">
        <v>8</v>
      </c>
      <c r="H91" s="27">
        <v>15.5</v>
      </c>
      <c r="I91" s="25">
        <f t="shared" si="10"/>
        <v>9.3373493975903621</v>
      </c>
      <c r="J91" s="48">
        <v>0</v>
      </c>
      <c r="K91" s="62">
        <v>0</v>
      </c>
      <c r="L91" s="48">
        <v>0</v>
      </c>
      <c r="M91" s="62">
        <v>0</v>
      </c>
      <c r="N91" s="48">
        <v>0</v>
      </c>
      <c r="O91" s="63">
        <f t="shared" si="11"/>
        <v>0</v>
      </c>
      <c r="P91" s="62">
        <f t="shared" si="12"/>
        <v>9.3373493975903621</v>
      </c>
      <c r="Q91" s="4"/>
    </row>
    <row r="92" spans="1:17" s="38" customFormat="1" x14ac:dyDescent="0.25">
      <c r="A92" s="39">
        <v>87</v>
      </c>
      <c r="B92" s="39" t="s">
        <v>108</v>
      </c>
      <c r="C92" s="46">
        <v>168</v>
      </c>
      <c r="D92" s="46" t="s">
        <v>14</v>
      </c>
      <c r="E92" s="12">
        <v>39304</v>
      </c>
      <c r="F92" s="46">
        <v>14</v>
      </c>
      <c r="G92" s="13">
        <v>7</v>
      </c>
      <c r="H92" s="46">
        <v>14.5</v>
      </c>
      <c r="I92" s="25">
        <f t="shared" si="10"/>
        <v>8.7349397590361448</v>
      </c>
      <c r="J92" s="48">
        <v>0</v>
      </c>
      <c r="K92" s="62">
        <v>0</v>
      </c>
      <c r="L92" s="48">
        <v>0</v>
      </c>
      <c r="M92" s="62">
        <v>0</v>
      </c>
      <c r="N92" s="48">
        <v>0</v>
      </c>
      <c r="O92" s="63">
        <f t="shared" si="11"/>
        <v>0</v>
      </c>
      <c r="P92" s="62">
        <f t="shared" si="12"/>
        <v>8.7349397590361448</v>
      </c>
      <c r="Q92" s="4"/>
    </row>
    <row r="93" spans="1:17" s="38" customFormat="1" x14ac:dyDescent="0.25">
      <c r="A93" s="39">
        <v>88</v>
      </c>
      <c r="B93" s="48" t="s">
        <v>36</v>
      </c>
      <c r="C93" s="37">
        <v>30</v>
      </c>
      <c r="D93" s="37" t="s">
        <v>14</v>
      </c>
      <c r="E93" s="12">
        <v>38660</v>
      </c>
      <c r="F93" s="37">
        <v>91</v>
      </c>
      <c r="G93" s="13">
        <v>8</v>
      </c>
      <c r="H93" s="24">
        <v>13.5</v>
      </c>
      <c r="I93" s="25">
        <f t="shared" si="10"/>
        <v>8.1325301204819276</v>
      </c>
      <c r="J93" s="48">
        <v>0</v>
      </c>
      <c r="K93" s="62">
        <v>0</v>
      </c>
      <c r="L93" s="48">
        <v>0</v>
      </c>
      <c r="M93" s="62">
        <v>0</v>
      </c>
      <c r="N93" s="48">
        <v>0</v>
      </c>
      <c r="O93" s="63">
        <v>0</v>
      </c>
      <c r="P93" s="62">
        <f t="shared" si="12"/>
        <v>8.1325301204819276</v>
      </c>
      <c r="Q93" s="4"/>
    </row>
    <row r="94" spans="1:17" s="38" customFormat="1" x14ac:dyDescent="0.25">
      <c r="A94" s="39">
        <v>89</v>
      </c>
      <c r="B94" s="39" t="s">
        <v>111</v>
      </c>
      <c r="C94" s="37">
        <v>174</v>
      </c>
      <c r="D94" s="37" t="s">
        <v>14</v>
      </c>
      <c r="E94" s="12">
        <v>38771</v>
      </c>
      <c r="F94" s="37">
        <v>43</v>
      </c>
      <c r="G94" s="13">
        <v>8</v>
      </c>
      <c r="H94" s="37">
        <v>13.5</v>
      </c>
      <c r="I94" s="25">
        <f t="shared" si="10"/>
        <v>8.1325301204819276</v>
      </c>
      <c r="J94" s="48">
        <v>0</v>
      </c>
      <c r="K94" s="62">
        <v>0</v>
      </c>
      <c r="L94" s="48">
        <v>0</v>
      </c>
      <c r="M94" s="62">
        <v>0</v>
      </c>
      <c r="N94" s="48">
        <v>0</v>
      </c>
      <c r="O94" s="63">
        <f>30*N94/9.8</f>
        <v>0</v>
      </c>
      <c r="P94" s="62">
        <f t="shared" si="12"/>
        <v>8.1325301204819276</v>
      </c>
      <c r="Q94" s="4"/>
    </row>
    <row r="95" spans="1:17" s="38" customFormat="1" x14ac:dyDescent="0.25">
      <c r="A95" s="39">
        <v>90</v>
      </c>
      <c r="B95" s="39" t="s">
        <v>113</v>
      </c>
      <c r="C95" s="37">
        <v>177</v>
      </c>
      <c r="D95" s="15" t="s">
        <v>14</v>
      </c>
      <c r="E95" s="12">
        <v>38938</v>
      </c>
      <c r="F95" s="37">
        <v>94</v>
      </c>
      <c r="G95" s="13">
        <v>8</v>
      </c>
      <c r="H95" s="37">
        <v>13.5</v>
      </c>
      <c r="I95" s="25">
        <f t="shared" si="10"/>
        <v>8.1325301204819276</v>
      </c>
      <c r="J95" s="48">
        <v>0</v>
      </c>
      <c r="K95" s="62">
        <v>0</v>
      </c>
      <c r="L95" s="48">
        <v>0</v>
      </c>
      <c r="M95" s="62">
        <v>0</v>
      </c>
      <c r="N95" s="48">
        <v>0</v>
      </c>
      <c r="O95" s="63">
        <f>30*N95/9.8</f>
        <v>0</v>
      </c>
      <c r="P95" s="62">
        <f t="shared" si="12"/>
        <v>8.1325301204819276</v>
      </c>
      <c r="Q95" s="4"/>
    </row>
    <row r="96" spans="1:17" s="38" customFormat="1" x14ac:dyDescent="0.25">
      <c r="A96" s="39">
        <v>91</v>
      </c>
      <c r="B96" s="39" t="s">
        <v>114</v>
      </c>
      <c r="C96" s="37">
        <v>178</v>
      </c>
      <c r="D96" s="15" t="s">
        <v>14</v>
      </c>
      <c r="E96" s="12">
        <v>38938</v>
      </c>
      <c r="F96" s="37">
        <v>94</v>
      </c>
      <c r="G96" s="13">
        <v>8</v>
      </c>
      <c r="H96" s="37">
        <v>12.5</v>
      </c>
      <c r="I96" s="25">
        <f t="shared" si="10"/>
        <v>7.5301204819277112</v>
      </c>
      <c r="J96" s="48">
        <v>0</v>
      </c>
      <c r="K96" s="62">
        <v>0</v>
      </c>
      <c r="L96" s="48">
        <v>0</v>
      </c>
      <c r="M96" s="62">
        <v>0</v>
      </c>
      <c r="N96" s="48">
        <v>0</v>
      </c>
      <c r="O96" s="63">
        <f>30*N96/9.8</f>
        <v>0</v>
      </c>
      <c r="P96" s="62">
        <f t="shared" si="12"/>
        <v>7.5301204819277112</v>
      </c>
      <c r="Q96" s="4"/>
    </row>
    <row r="97" spans="1:17" s="38" customFormat="1" x14ac:dyDescent="0.25">
      <c r="A97" s="39">
        <v>92</v>
      </c>
      <c r="B97" s="48" t="s">
        <v>46</v>
      </c>
      <c r="C97" s="37">
        <v>37</v>
      </c>
      <c r="D97" s="37" t="s">
        <v>14</v>
      </c>
      <c r="E97" s="12">
        <v>38754</v>
      </c>
      <c r="F97" s="37">
        <v>23</v>
      </c>
      <c r="G97" s="13">
        <v>8</v>
      </c>
      <c r="H97" s="28">
        <v>11.5</v>
      </c>
      <c r="I97" s="25">
        <f t="shared" si="10"/>
        <v>6.927710843373494</v>
      </c>
      <c r="J97" s="48">
        <v>0</v>
      </c>
      <c r="K97" s="62">
        <v>0</v>
      </c>
      <c r="L97" s="48">
        <v>0</v>
      </c>
      <c r="M97" s="62">
        <v>0</v>
      </c>
      <c r="N97" s="48">
        <v>0</v>
      </c>
      <c r="O97" s="63">
        <v>0</v>
      </c>
      <c r="P97" s="62">
        <f t="shared" si="12"/>
        <v>6.927710843373494</v>
      </c>
      <c r="Q97" s="4"/>
    </row>
    <row r="98" spans="1:17" x14ac:dyDescent="0.25">
      <c r="A98" s="48">
        <v>93</v>
      </c>
      <c r="B98" s="48" t="s">
        <v>130</v>
      </c>
      <c r="C98" s="11">
        <v>219</v>
      </c>
      <c r="D98" s="11" t="s">
        <v>14</v>
      </c>
      <c r="E98" s="12">
        <v>38636</v>
      </c>
      <c r="F98" s="11">
        <v>66</v>
      </c>
      <c r="G98" s="13">
        <v>7</v>
      </c>
      <c r="H98" s="36">
        <v>8</v>
      </c>
      <c r="I98" s="25">
        <f t="shared" si="10"/>
        <v>4.8192771084337354</v>
      </c>
      <c r="J98" s="48">
        <v>0</v>
      </c>
      <c r="K98" s="62">
        <v>0</v>
      </c>
      <c r="L98" s="48">
        <v>0</v>
      </c>
      <c r="M98" s="62">
        <v>0</v>
      </c>
      <c r="N98" s="48">
        <v>0</v>
      </c>
      <c r="O98" s="63">
        <f t="shared" ref="O98:O130" si="13">30*N98/9.8</f>
        <v>0</v>
      </c>
      <c r="P98" s="62">
        <f t="shared" si="12"/>
        <v>4.8192771084337354</v>
      </c>
      <c r="Q98" s="4"/>
    </row>
    <row r="99" spans="1:17" x14ac:dyDescent="0.25">
      <c r="A99" s="48">
        <v>94</v>
      </c>
      <c r="B99" s="48" t="s">
        <v>52</v>
      </c>
      <c r="C99" s="11">
        <v>52</v>
      </c>
      <c r="D99" s="11" t="s">
        <v>14</v>
      </c>
      <c r="E99" s="12">
        <v>39136</v>
      </c>
      <c r="F99" s="11">
        <v>91</v>
      </c>
      <c r="G99" s="13">
        <v>7</v>
      </c>
      <c r="H99" s="37">
        <v>3.5</v>
      </c>
      <c r="I99" s="25">
        <f t="shared" si="10"/>
        <v>2.1084337349397591</v>
      </c>
      <c r="J99" s="48">
        <v>0</v>
      </c>
      <c r="K99" s="62">
        <v>0</v>
      </c>
      <c r="L99" s="48">
        <v>0</v>
      </c>
      <c r="M99" s="62">
        <v>0</v>
      </c>
      <c r="N99" s="48">
        <v>0</v>
      </c>
      <c r="O99" s="63">
        <f t="shared" si="13"/>
        <v>0</v>
      </c>
      <c r="P99" s="62">
        <f t="shared" si="12"/>
        <v>2.1084337349397591</v>
      </c>
      <c r="Q99" s="4"/>
    </row>
    <row r="100" spans="1:17" x14ac:dyDescent="0.25">
      <c r="A100" s="48">
        <v>95</v>
      </c>
      <c r="B100" s="48" t="s">
        <v>29</v>
      </c>
      <c r="C100" s="11">
        <v>1</v>
      </c>
      <c r="D100" s="11" t="s">
        <v>14</v>
      </c>
      <c r="E100" s="12">
        <v>39307</v>
      </c>
      <c r="F100" s="11">
        <v>19</v>
      </c>
      <c r="G100" s="13">
        <v>7</v>
      </c>
      <c r="H100" s="24">
        <v>0</v>
      </c>
      <c r="I100" s="25">
        <f t="shared" si="10"/>
        <v>0</v>
      </c>
      <c r="J100" s="48"/>
      <c r="K100" s="62">
        <v>0</v>
      </c>
      <c r="L100" s="48"/>
      <c r="M100" s="62">
        <v>0</v>
      </c>
      <c r="N100" s="48"/>
      <c r="O100" s="63">
        <f t="shared" si="13"/>
        <v>0</v>
      </c>
      <c r="P100" s="62">
        <v>0</v>
      </c>
      <c r="Q100" s="4" t="s">
        <v>21</v>
      </c>
    </row>
    <row r="101" spans="1:17" x14ac:dyDescent="0.25">
      <c r="A101" s="48">
        <v>96</v>
      </c>
      <c r="B101" s="48" t="s">
        <v>37</v>
      </c>
      <c r="C101" s="46">
        <v>2</v>
      </c>
      <c r="D101" s="46" t="s">
        <v>14</v>
      </c>
      <c r="E101" s="12">
        <v>38710</v>
      </c>
      <c r="F101" s="46">
        <v>19</v>
      </c>
      <c r="G101" s="13">
        <v>8</v>
      </c>
      <c r="H101" s="26">
        <v>0</v>
      </c>
      <c r="I101" s="25">
        <f t="shared" si="10"/>
        <v>0</v>
      </c>
      <c r="J101" s="48"/>
      <c r="K101" s="62">
        <v>0</v>
      </c>
      <c r="L101" s="48"/>
      <c r="M101" s="62">
        <v>0</v>
      </c>
      <c r="N101" s="48"/>
      <c r="O101" s="63">
        <f t="shared" si="13"/>
        <v>0</v>
      </c>
      <c r="P101" s="62">
        <f>I101+K101+M101+O101</f>
        <v>0</v>
      </c>
      <c r="Q101" s="4" t="s">
        <v>21</v>
      </c>
    </row>
    <row r="102" spans="1:17" x14ac:dyDescent="0.25">
      <c r="A102" s="48">
        <v>97</v>
      </c>
      <c r="B102" s="48" t="s">
        <v>38</v>
      </c>
      <c r="C102" s="46">
        <v>10</v>
      </c>
      <c r="D102" s="46" t="s">
        <v>14</v>
      </c>
      <c r="E102" s="12">
        <v>39164</v>
      </c>
      <c r="F102" s="46">
        <v>58</v>
      </c>
      <c r="G102" s="13">
        <v>7</v>
      </c>
      <c r="H102" s="30">
        <v>0</v>
      </c>
      <c r="I102" s="25">
        <f t="shared" ref="I102:I133" si="14">25*H102/41.5</f>
        <v>0</v>
      </c>
      <c r="J102" s="48"/>
      <c r="K102" s="62">
        <v>0</v>
      </c>
      <c r="L102" s="48"/>
      <c r="M102" s="62">
        <v>0</v>
      </c>
      <c r="N102" s="48"/>
      <c r="O102" s="63">
        <f t="shared" si="13"/>
        <v>0</v>
      </c>
      <c r="P102" s="62">
        <v>0</v>
      </c>
      <c r="Q102" s="4" t="s">
        <v>21</v>
      </c>
    </row>
    <row r="103" spans="1:17" x14ac:dyDescent="0.25">
      <c r="A103" s="48">
        <v>98</v>
      </c>
      <c r="B103" s="48" t="s">
        <v>39</v>
      </c>
      <c r="C103" s="11">
        <v>11</v>
      </c>
      <c r="D103" s="11" t="s">
        <v>14</v>
      </c>
      <c r="E103" s="12">
        <v>39339</v>
      </c>
      <c r="F103" s="11">
        <v>81</v>
      </c>
      <c r="G103" s="13">
        <v>7</v>
      </c>
      <c r="H103" s="29">
        <v>0</v>
      </c>
      <c r="I103" s="25">
        <f t="shared" si="14"/>
        <v>0</v>
      </c>
      <c r="J103" s="48"/>
      <c r="K103" s="62">
        <v>0</v>
      </c>
      <c r="L103" s="48"/>
      <c r="M103" s="62">
        <v>0</v>
      </c>
      <c r="N103" s="48"/>
      <c r="O103" s="63">
        <f t="shared" si="13"/>
        <v>0</v>
      </c>
      <c r="P103" s="62">
        <v>0</v>
      </c>
      <c r="Q103" s="4" t="s">
        <v>21</v>
      </c>
    </row>
    <row r="104" spans="1:17" x14ac:dyDescent="0.25">
      <c r="A104" s="48">
        <v>99</v>
      </c>
      <c r="B104" s="48" t="s">
        <v>41</v>
      </c>
      <c r="C104" s="11">
        <v>18</v>
      </c>
      <c r="D104" s="11" t="s">
        <v>14</v>
      </c>
      <c r="E104" s="12">
        <v>38923</v>
      </c>
      <c r="F104" s="11">
        <v>67</v>
      </c>
      <c r="G104" s="13">
        <v>8</v>
      </c>
      <c r="H104" s="27">
        <v>0</v>
      </c>
      <c r="I104" s="25">
        <f t="shared" si="14"/>
        <v>0</v>
      </c>
      <c r="J104" s="48"/>
      <c r="K104" s="62">
        <v>0</v>
      </c>
      <c r="L104" s="48"/>
      <c r="M104" s="62">
        <v>0</v>
      </c>
      <c r="N104" s="48"/>
      <c r="O104" s="63">
        <f t="shared" si="13"/>
        <v>0</v>
      </c>
      <c r="P104" s="62">
        <v>0</v>
      </c>
      <c r="Q104" s="4" t="s">
        <v>21</v>
      </c>
    </row>
    <row r="105" spans="1:17" x14ac:dyDescent="0.25">
      <c r="A105" s="48">
        <v>100</v>
      </c>
      <c r="B105" s="48" t="s">
        <v>33</v>
      </c>
      <c r="C105" s="11">
        <v>19</v>
      </c>
      <c r="D105" s="11" t="s">
        <v>14</v>
      </c>
      <c r="E105" s="12">
        <v>38956</v>
      </c>
      <c r="F105" s="46">
        <v>6</v>
      </c>
      <c r="G105" s="13">
        <v>8</v>
      </c>
      <c r="H105" s="27">
        <v>0</v>
      </c>
      <c r="I105" s="25">
        <f t="shared" si="14"/>
        <v>0</v>
      </c>
      <c r="J105" s="48"/>
      <c r="K105" s="62">
        <v>0</v>
      </c>
      <c r="L105" s="48"/>
      <c r="M105" s="62">
        <v>0</v>
      </c>
      <c r="N105" s="48"/>
      <c r="O105" s="63">
        <f t="shared" si="13"/>
        <v>0</v>
      </c>
      <c r="P105" s="62">
        <v>0</v>
      </c>
      <c r="Q105" s="4" t="s">
        <v>21</v>
      </c>
    </row>
    <row r="106" spans="1:17" x14ac:dyDescent="0.25">
      <c r="A106" s="48">
        <v>101</v>
      </c>
      <c r="B106" s="48" t="s">
        <v>45</v>
      </c>
      <c r="C106" s="11">
        <v>36</v>
      </c>
      <c r="D106" s="11" t="s">
        <v>14</v>
      </c>
      <c r="E106" s="12">
        <v>39240</v>
      </c>
      <c r="F106" s="11">
        <v>19</v>
      </c>
      <c r="G106" s="13">
        <v>7</v>
      </c>
      <c r="H106" s="31">
        <v>0</v>
      </c>
      <c r="I106" s="25">
        <f t="shared" si="14"/>
        <v>0</v>
      </c>
      <c r="J106" s="48"/>
      <c r="K106" s="62">
        <v>0</v>
      </c>
      <c r="L106" s="48"/>
      <c r="M106" s="62">
        <v>0</v>
      </c>
      <c r="N106" s="48"/>
      <c r="O106" s="63">
        <f t="shared" si="13"/>
        <v>0</v>
      </c>
      <c r="P106" s="62">
        <v>0</v>
      </c>
      <c r="Q106" s="4" t="s">
        <v>21</v>
      </c>
    </row>
    <row r="107" spans="1:17" x14ac:dyDescent="0.25">
      <c r="A107" s="48">
        <v>102</v>
      </c>
      <c r="B107" s="48" t="s">
        <v>53</v>
      </c>
      <c r="C107" s="11">
        <v>53</v>
      </c>
      <c r="D107" s="11" t="s">
        <v>14</v>
      </c>
      <c r="E107" s="12">
        <v>38959</v>
      </c>
      <c r="F107" s="11">
        <v>82</v>
      </c>
      <c r="G107" s="13">
        <v>8</v>
      </c>
      <c r="H107" s="24">
        <v>0</v>
      </c>
      <c r="I107" s="25">
        <f t="shared" si="14"/>
        <v>0</v>
      </c>
      <c r="J107" s="48"/>
      <c r="K107" s="62">
        <v>0</v>
      </c>
      <c r="L107" s="48"/>
      <c r="M107" s="62">
        <v>0</v>
      </c>
      <c r="N107" s="48"/>
      <c r="O107" s="63">
        <f t="shared" si="13"/>
        <v>0</v>
      </c>
      <c r="P107" s="62">
        <v>0</v>
      </c>
      <c r="Q107" s="4" t="s">
        <v>21</v>
      </c>
    </row>
    <row r="108" spans="1:17" x14ac:dyDescent="0.25">
      <c r="A108" s="48">
        <v>103</v>
      </c>
      <c r="B108" s="48" t="s">
        <v>59</v>
      </c>
      <c r="C108" s="15">
        <v>63</v>
      </c>
      <c r="D108" s="15" t="s">
        <v>14</v>
      </c>
      <c r="E108" s="16">
        <v>38159</v>
      </c>
      <c r="F108" s="15">
        <v>4</v>
      </c>
      <c r="G108" s="17">
        <v>8</v>
      </c>
      <c r="H108" s="27">
        <v>0</v>
      </c>
      <c r="I108" s="25">
        <f t="shared" si="14"/>
        <v>0</v>
      </c>
      <c r="J108" s="48"/>
      <c r="K108" s="62">
        <v>0</v>
      </c>
      <c r="L108" s="48"/>
      <c r="M108" s="62">
        <v>0</v>
      </c>
      <c r="N108" s="48"/>
      <c r="O108" s="63">
        <f t="shared" si="13"/>
        <v>0</v>
      </c>
      <c r="P108" s="62">
        <f t="shared" ref="P108:P130" si="15">I108+K108+M108+O108</f>
        <v>0</v>
      </c>
      <c r="Q108" s="4" t="s">
        <v>21</v>
      </c>
    </row>
    <row r="109" spans="1:17" x14ac:dyDescent="0.25">
      <c r="A109" s="48">
        <v>104</v>
      </c>
      <c r="B109" s="48" t="s">
        <v>60</v>
      </c>
      <c r="C109" s="11">
        <v>64</v>
      </c>
      <c r="D109" s="11" t="s">
        <v>14</v>
      </c>
      <c r="E109" s="12">
        <v>39105</v>
      </c>
      <c r="F109" s="11">
        <v>93</v>
      </c>
      <c r="G109" s="13">
        <v>8</v>
      </c>
      <c r="H109" s="32">
        <v>0</v>
      </c>
      <c r="I109" s="25">
        <f t="shared" si="14"/>
        <v>0</v>
      </c>
      <c r="J109" s="48"/>
      <c r="K109" s="62">
        <v>0</v>
      </c>
      <c r="L109" s="48"/>
      <c r="M109" s="62">
        <v>0</v>
      </c>
      <c r="N109" s="48"/>
      <c r="O109" s="63">
        <f t="shared" si="13"/>
        <v>0</v>
      </c>
      <c r="P109" s="62">
        <f t="shared" si="15"/>
        <v>0</v>
      </c>
      <c r="Q109" s="4" t="s">
        <v>21</v>
      </c>
    </row>
    <row r="110" spans="1:17" x14ac:dyDescent="0.25">
      <c r="A110" s="48">
        <v>105</v>
      </c>
      <c r="B110" s="48" t="s">
        <v>64</v>
      </c>
      <c r="C110" s="46">
        <v>68</v>
      </c>
      <c r="D110" s="46" t="s">
        <v>14</v>
      </c>
      <c r="E110" s="12">
        <v>38971</v>
      </c>
      <c r="F110" s="46">
        <v>55</v>
      </c>
      <c r="G110" s="13">
        <v>8</v>
      </c>
      <c r="H110" s="27">
        <v>0</v>
      </c>
      <c r="I110" s="25">
        <f t="shared" si="14"/>
        <v>0</v>
      </c>
      <c r="J110" s="48"/>
      <c r="K110" s="62">
        <v>0</v>
      </c>
      <c r="L110" s="48"/>
      <c r="M110" s="62">
        <v>0</v>
      </c>
      <c r="N110" s="48"/>
      <c r="O110" s="63">
        <f t="shared" si="13"/>
        <v>0</v>
      </c>
      <c r="P110" s="62">
        <f t="shared" si="15"/>
        <v>0</v>
      </c>
      <c r="Q110" s="4" t="s">
        <v>21</v>
      </c>
    </row>
    <row r="111" spans="1:17" x14ac:dyDescent="0.25">
      <c r="A111" s="48">
        <v>106</v>
      </c>
      <c r="B111" s="48" t="s">
        <v>68</v>
      </c>
      <c r="C111" s="11">
        <v>77</v>
      </c>
      <c r="D111" s="11" t="s">
        <v>14</v>
      </c>
      <c r="E111" s="12" t="s">
        <v>15</v>
      </c>
      <c r="F111" s="11">
        <v>47</v>
      </c>
      <c r="G111" s="13">
        <v>7</v>
      </c>
      <c r="H111" s="21">
        <v>0</v>
      </c>
      <c r="I111" s="25">
        <f t="shared" si="14"/>
        <v>0</v>
      </c>
      <c r="J111" s="48"/>
      <c r="K111" s="62">
        <v>0</v>
      </c>
      <c r="L111" s="48"/>
      <c r="M111" s="62">
        <v>0</v>
      </c>
      <c r="N111" s="48"/>
      <c r="O111" s="63">
        <f t="shared" si="13"/>
        <v>0</v>
      </c>
      <c r="P111" s="62">
        <f t="shared" si="15"/>
        <v>0</v>
      </c>
      <c r="Q111" s="4" t="s">
        <v>21</v>
      </c>
    </row>
    <row r="112" spans="1:17" x14ac:dyDescent="0.25">
      <c r="A112" s="48">
        <v>107</v>
      </c>
      <c r="B112" s="48" t="s">
        <v>71</v>
      </c>
      <c r="C112" s="11">
        <v>85</v>
      </c>
      <c r="D112" s="11" t="s">
        <v>14</v>
      </c>
      <c r="E112" s="12">
        <v>38422</v>
      </c>
      <c r="F112" s="11">
        <v>13</v>
      </c>
      <c r="G112" s="13">
        <v>7</v>
      </c>
      <c r="H112" s="27">
        <v>0</v>
      </c>
      <c r="I112" s="25">
        <f t="shared" si="14"/>
        <v>0</v>
      </c>
      <c r="J112" s="48"/>
      <c r="K112" s="62">
        <v>0</v>
      </c>
      <c r="L112" s="48"/>
      <c r="M112" s="62">
        <v>0</v>
      </c>
      <c r="N112" s="48"/>
      <c r="O112" s="63">
        <f t="shared" si="13"/>
        <v>0</v>
      </c>
      <c r="P112" s="62">
        <f t="shared" si="15"/>
        <v>0</v>
      </c>
      <c r="Q112" s="4" t="s">
        <v>21</v>
      </c>
    </row>
    <row r="113" spans="1:17" x14ac:dyDescent="0.25">
      <c r="A113" s="48">
        <v>108</v>
      </c>
      <c r="B113" s="48" t="s">
        <v>75</v>
      </c>
      <c r="C113" s="11">
        <v>92</v>
      </c>
      <c r="D113" s="34" t="s">
        <v>14</v>
      </c>
      <c r="E113" s="12">
        <v>38843</v>
      </c>
      <c r="F113" s="11">
        <v>34</v>
      </c>
      <c r="G113" s="13">
        <v>8</v>
      </c>
      <c r="H113" s="37">
        <v>0</v>
      </c>
      <c r="I113" s="25">
        <f t="shared" si="14"/>
        <v>0</v>
      </c>
      <c r="J113" s="48"/>
      <c r="K113" s="62">
        <v>0</v>
      </c>
      <c r="L113" s="48"/>
      <c r="M113" s="62">
        <v>0</v>
      </c>
      <c r="N113" s="48"/>
      <c r="O113" s="63">
        <f t="shared" si="13"/>
        <v>0</v>
      </c>
      <c r="P113" s="62">
        <f t="shared" si="15"/>
        <v>0</v>
      </c>
      <c r="Q113" s="4" t="s">
        <v>21</v>
      </c>
    </row>
    <row r="114" spans="1:17" x14ac:dyDescent="0.25">
      <c r="A114" s="48">
        <v>109</v>
      </c>
      <c r="B114" s="48" t="s">
        <v>76</v>
      </c>
      <c r="C114" s="11">
        <v>95</v>
      </c>
      <c r="D114" s="34" t="s">
        <v>14</v>
      </c>
      <c r="E114" s="12">
        <v>38698</v>
      </c>
      <c r="F114" s="11">
        <v>82</v>
      </c>
      <c r="G114" s="13">
        <v>8</v>
      </c>
      <c r="H114" s="21">
        <v>0</v>
      </c>
      <c r="I114" s="25">
        <f t="shared" si="14"/>
        <v>0</v>
      </c>
      <c r="J114" s="48"/>
      <c r="K114" s="62">
        <v>0</v>
      </c>
      <c r="L114" s="48"/>
      <c r="M114" s="62">
        <v>0</v>
      </c>
      <c r="N114" s="48"/>
      <c r="O114" s="63">
        <f t="shared" si="13"/>
        <v>0</v>
      </c>
      <c r="P114" s="62">
        <f t="shared" si="15"/>
        <v>0</v>
      </c>
      <c r="Q114" s="4" t="s">
        <v>21</v>
      </c>
    </row>
    <row r="115" spans="1:17" x14ac:dyDescent="0.25">
      <c r="A115" s="48">
        <v>110</v>
      </c>
      <c r="B115" s="48" t="s">
        <v>82</v>
      </c>
      <c r="C115" s="11">
        <v>110</v>
      </c>
      <c r="D115" s="11" t="s">
        <v>14</v>
      </c>
      <c r="E115" s="12">
        <v>38738</v>
      </c>
      <c r="F115" s="11">
        <v>23</v>
      </c>
      <c r="G115" s="13">
        <v>8</v>
      </c>
      <c r="H115" s="36">
        <v>0</v>
      </c>
      <c r="I115" s="25">
        <f t="shared" si="14"/>
        <v>0</v>
      </c>
      <c r="J115" s="48"/>
      <c r="K115" s="62">
        <v>0</v>
      </c>
      <c r="L115" s="48"/>
      <c r="M115" s="62">
        <v>0</v>
      </c>
      <c r="N115" s="48"/>
      <c r="O115" s="63">
        <f t="shared" si="13"/>
        <v>0</v>
      </c>
      <c r="P115" s="62">
        <f t="shared" si="15"/>
        <v>0</v>
      </c>
      <c r="Q115" s="4" t="s">
        <v>21</v>
      </c>
    </row>
    <row r="116" spans="1:17" x14ac:dyDescent="0.25">
      <c r="A116" s="48">
        <v>111</v>
      </c>
      <c r="B116" s="48" t="s">
        <v>92</v>
      </c>
      <c r="C116" s="11">
        <v>136</v>
      </c>
      <c r="D116" s="11" t="s">
        <v>14</v>
      </c>
      <c r="E116" s="12">
        <v>39207</v>
      </c>
      <c r="F116" s="11">
        <v>91</v>
      </c>
      <c r="G116" s="13">
        <v>7</v>
      </c>
      <c r="H116" s="21">
        <v>0</v>
      </c>
      <c r="I116" s="25">
        <f t="shared" si="14"/>
        <v>0</v>
      </c>
      <c r="J116" s="48"/>
      <c r="K116" s="62">
        <v>0</v>
      </c>
      <c r="L116" s="48"/>
      <c r="M116" s="62">
        <v>0</v>
      </c>
      <c r="N116" s="48"/>
      <c r="O116" s="63">
        <f t="shared" si="13"/>
        <v>0</v>
      </c>
      <c r="P116" s="62">
        <f t="shared" si="15"/>
        <v>0</v>
      </c>
      <c r="Q116" s="4" t="s">
        <v>21</v>
      </c>
    </row>
    <row r="117" spans="1:17" x14ac:dyDescent="0.25">
      <c r="A117" s="48">
        <v>112</v>
      </c>
      <c r="B117" s="39" t="s">
        <v>96</v>
      </c>
      <c r="C117" s="46">
        <v>146</v>
      </c>
      <c r="D117" s="46" t="s">
        <v>14</v>
      </c>
      <c r="E117" s="12" t="s">
        <v>18</v>
      </c>
      <c r="F117" s="46">
        <v>47</v>
      </c>
      <c r="G117" s="13">
        <v>8</v>
      </c>
      <c r="H117" s="46">
        <v>0</v>
      </c>
      <c r="I117" s="25">
        <f t="shared" si="14"/>
        <v>0</v>
      </c>
      <c r="J117" s="48"/>
      <c r="K117" s="62">
        <v>0</v>
      </c>
      <c r="L117" s="48"/>
      <c r="M117" s="62">
        <v>0</v>
      </c>
      <c r="N117" s="48"/>
      <c r="O117" s="63">
        <f t="shared" si="13"/>
        <v>0</v>
      </c>
      <c r="P117" s="62">
        <f t="shared" si="15"/>
        <v>0</v>
      </c>
      <c r="Q117" s="4" t="s">
        <v>21</v>
      </c>
    </row>
    <row r="118" spans="1:17" x14ac:dyDescent="0.25">
      <c r="A118" s="48">
        <v>113</v>
      </c>
      <c r="B118" s="39" t="s">
        <v>104</v>
      </c>
      <c r="C118" s="11">
        <v>160</v>
      </c>
      <c r="D118" s="11" t="s">
        <v>14</v>
      </c>
      <c r="E118" s="12">
        <v>39341</v>
      </c>
      <c r="F118" s="11">
        <v>18</v>
      </c>
      <c r="G118" s="13">
        <v>7</v>
      </c>
      <c r="H118" s="21">
        <v>0</v>
      </c>
      <c r="I118" s="25">
        <f t="shared" si="14"/>
        <v>0</v>
      </c>
      <c r="J118" s="48"/>
      <c r="K118" s="62">
        <v>0</v>
      </c>
      <c r="L118" s="48"/>
      <c r="M118" s="62">
        <v>0</v>
      </c>
      <c r="N118" s="48"/>
      <c r="O118" s="63">
        <f t="shared" si="13"/>
        <v>0</v>
      </c>
      <c r="P118" s="62">
        <f t="shared" si="15"/>
        <v>0</v>
      </c>
      <c r="Q118" s="4" t="s">
        <v>21</v>
      </c>
    </row>
    <row r="119" spans="1:17" x14ac:dyDescent="0.25">
      <c r="A119" s="48">
        <v>114</v>
      </c>
      <c r="B119" s="39" t="s">
        <v>106</v>
      </c>
      <c r="C119" s="11">
        <v>162</v>
      </c>
      <c r="D119" s="11" t="s">
        <v>14</v>
      </c>
      <c r="E119" s="12">
        <v>38861</v>
      </c>
      <c r="F119" s="11">
        <v>31</v>
      </c>
      <c r="G119" s="13">
        <v>8</v>
      </c>
      <c r="H119" s="21">
        <v>0</v>
      </c>
      <c r="I119" s="25">
        <f t="shared" si="14"/>
        <v>0</v>
      </c>
      <c r="J119" s="48"/>
      <c r="K119" s="62">
        <v>0</v>
      </c>
      <c r="L119" s="48"/>
      <c r="M119" s="62">
        <v>0</v>
      </c>
      <c r="N119" s="48"/>
      <c r="O119" s="63">
        <f t="shared" si="13"/>
        <v>0</v>
      </c>
      <c r="P119" s="62">
        <f t="shared" si="15"/>
        <v>0</v>
      </c>
      <c r="Q119" s="4" t="s">
        <v>21</v>
      </c>
    </row>
    <row r="120" spans="1:17" x14ac:dyDescent="0.25">
      <c r="A120" s="48">
        <v>115</v>
      </c>
      <c r="B120" s="39" t="s">
        <v>110</v>
      </c>
      <c r="C120" s="11">
        <v>173</v>
      </c>
      <c r="D120" s="11" t="s">
        <v>14</v>
      </c>
      <c r="E120" s="12">
        <v>38937</v>
      </c>
      <c r="F120" s="34">
        <v>79</v>
      </c>
      <c r="G120" s="13">
        <v>8</v>
      </c>
      <c r="H120" s="37">
        <v>0</v>
      </c>
      <c r="I120" s="25">
        <f t="shared" si="14"/>
        <v>0</v>
      </c>
      <c r="J120" s="48"/>
      <c r="K120" s="62">
        <v>0</v>
      </c>
      <c r="L120" s="48"/>
      <c r="M120" s="62">
        <v>0</v>
      </c>
      <c r="N120" s="48"/>
      <c r="O120" s="63">
        <f t="shared" si="13"/>
        <v>0</v>
      </c>
      <c r="P120" s="62">
        <f t="shared" si="15"/>
        <v>0</v>
      </c>
      <c r="Q120" s="4" t="s">
        <v>21</v>
      </c>
    </row>
    <row r="121" spans="1:17" x14ac:dyDescent="0.25">
      <c r="A121" s="48">
        <v>116</v>
      </c>
      <c r="B121" s="39" t="s">
        <v>116</v>
      </c>
      <c r="C121" s="11">
        <v>181</v>
      </c>
      <c r="D121" s="46" t="s">
        <v>14</v>
      </c>
      <c r="E121" s="12" t="s">
        <v>19</v>
      </c>
      <c r="F121" s="11">
        <v>39</v>
      </c>
      <c r="G121" s="13">
        <v>8</v>
      </c>
      <c r="H121" s="21">
        <v>0</v>
      </c>
      <c r="I121" s="25">
        <f t="shared" si="14"/>
        <v>0</v>
      </c>
      <c r="J121" s="48"/>
      <c r="K121" s="62">
        <v>0</v>
      </c>
      <c r="L121" s="48"/>
      <c r="M121" s="62">
        <v>0</v>
      </c>
      <c r="N121" s="48"/>
      <c r="O121" s="63">
        <f t="shared" si="13"/>
        <v>0</v>
      </c>
      <c r="P121" s="62">
        <f t="shared" si="15"/>
        <v>0</v>
      </c>
      <c r="Q121" s="4" t="s">
        <v>21</v>
      </c>
    </row>
    <row r="122" spans="1:17" x14ac:dyDescent="0.25">
      <c r="A122" s="48">
        <v>117</v>
      </c>
      <c r="B122" s="39" t="s">
        <v>120</v>
      </c>
      <c r="C122" s="11">
        <v>192</v>
      </c>
      <c r="D122" s="11" t="s">
        <v>14</v>
      </c>
      <c r="E122" s="12">
        <v>38925</v>
      </c>
      <c r="F122" s="11">
        <v>6</v>
      </c>
      <c r="G122" s="13">
        <v>8</v>
      </c>
      <c r="H122" s="36">
        <v>0</v>
      </c>
      <c r="I122" s="25">
        <f t="shared" si="14"/>
        <v>0</v>
      </c>
      <c r="J122" s="48"/>
      <c r="K122" s="62">
        <v>0</v>
      </c>
      <c r="L122" s="48"/>
      <c r="M122" s="62">
        <v>0</v>
      </c>
      <c r="N122" s="48"/>
      <c r="O122" s="63">
        <f t="shared" si="13"/>
        <v>0</v>
      </c>
      <c r="P122" s="62">
        <f t="shared" si="15"/>
        <v>0</v>
      </c>
      <c r="Q122" s="4" t="s">
        <v>21</v>
      </c>
    </row>
    <row r="123" spans="1:17" x14ac:dyDescent="0.25">
      <c r="A123" s="48">
        <v>118</v>
      </c>
      <c r="B123" s="48" t="s">
        <v>127</v>
      </c>
      <c r="C123" s="11">
        <v>211</v>
      </c>
      <c r="D123" s="11" t="s">
        <v>14</v>
      </c>
      <c r="E123" s="12">
        <v>38954</v>
      </c>
      <c r="F123" s="11">
        <v>81</v>
      </c>
      <c r="G123" s="13">
        <v>8</v>
      </c>
      <c r="H123" s="21">
        <v>0</v>
      </c>
      <c r="I123" s="25">
        <f t="shared" si="14"/>
        <v>0</v>
      </c>
      <c r="J123" s="48"/>
      <c r="K123" s="62">
        <v>0</v>
      </c>
      <c r="L123" s="48"/>
      <c r="M123" s="62">
        <v>0</v>
      </c>
      <c r="N123" s="48"/>
      <c r="O123" s="63">
        <f t="shared" si="13"/>
        <v>0</v>
      </c>
      <c r="P123" s="62">
        <f t="shared" si="15"/>
        <v>0</v>
      </c>
      <c r="Q123" s="4" t="s">
        <v>21</v>
      </c>
    </row>
    <row r="124" spans="1:17" x14ac:dyDescent="0.25">
      <c r="A124" s="48">
        <v>119</v>
      </c>
      <c r="B124" s="48" t="s">
        <v>128</v>
      </c>
      <c r="C124" s="11">
        <v>212</v>
      </c>
      <c r="D124" s="11" t="s">
        <v>14</v>
      </c>
      <c r="E124" s="12">
        <v>39294</v>
      </c>
      <c r="F124" s="14">
        <v>77</v>
      </c>
      <c r="G124" s="13">
        <v>7</v>
      </c>
      <c r="H124" s="36">
        <v>0</v>
      </c>
      <c r="I124" s="25">
        <f t="shared" si="14"/>
        <v>0</v>
      </c>
      <c r="J124" s="48"/>
      <c r="K124" s="62">
        <v>0</v>
      </c>
      <c r="L124" s="48"/>
      <c r="M124" s="62">
        <v>0</v>
      </c>
      <c r="N124" s="48"/>
      <c r="O124" s="63">
        <f t="shared" si="13"/>
        <v>0</v>
      </c>
      <c r="P124" s="62">
        <f t="shared" si="15"/>
        <v>0</v>
      </c>
      <c r="Q124" s="4" t="s">
        <v>21</v>
      </c>
    </row>
    <row r="125" spans="1:17" x14ac:dyDescent="0.25">
      <c r="A125" s="48">
        <v>120</v>
      </c>
      <c r="B125" s="48" t="s">
        <v>129</v>
      </c>
      <c r="C125" s="46">
        <v>213</v>
      </c>
      <c r="D125" s="46" t="s">
        <v>14</v>
      </c>
      <c r="E125" s="12">
        <v>38861</v>
      </c>
      <c r="F125" s="46">
        <v>6</v>
      </c>
      <c r="G125" s="13">
        <v>8</v>
      </c>
      <c r="H125" s="46">
        <v>0</v>
      </c>
      <c r="I125" s="25">
        <f t="shared" si="14"/>
        <v>0</v>
      </c>
      <c r="J125" s="48"/>
      <c r="K125" s="62">
        <v>0</v>
      </c>
      <c r="L125" s="48"/>
      <c r="M125" s="62">
        <v>0</v>
      </c>
      <c r="N125" s="48"/>
      <c r="O125" s="63">
        <f t="shared" si="13"/>
        <v>0</v>
      </c>
      <c r="P125" s="62">
        <f t="shared" si="15"/>
        <v>0</v>
      </c>
      <c r="Q125" s="4" t="s">
        <v>21</v>
      </c>
    </row>
    <row r="126" spans="1:17" x14ac:dyDescent="0.25">
      <c r="A126" s="48">
        <v>121</v>
      </c>
      <c r="B126" s="48" t="s">
        <v>135</v>
      </c>
      <c r="C126" s="46">
        <v>225</v>
      </c>
      <c r="D126" s="46" t="s">
        <v>14</v>
      </c>
      <c r="E126" s="12">
        <v>38715</v>
      </c>
      <c r="F126" s="46">
        <v>9</v>
      </c>
      <c r="G126" s="13">
        <v>8</v>
      </c>
      <c r="H126" s="21">
        <v>0</v>
      </c>
      <c r="I126" s="25">
        <f t="shared" si="14"/>
        <v>0</v>
      </c>
      <c r="J126" s="48"/>
      <c r="K126" s="62">
        <v>0</v>
      </c>
      <c r="L126" s="48"/>
      <c r="M126" s="62">
        <v>0</v>
      </c>
      <c r="N126" s="48"/>
      <c r="O126" s="63">
        <f t="shared" si="13"/>
        <v>0</v>
      </c>
      <c r="P126" s="62">
        <f t="shared" si="15"/>
        <v>0</v>
      </c>
      <c r="Q126" s="4" t="s">
        <v>21</v>
      </c>
    </row>
    <row r="127" spans="1:17" x14ac:dyDescent="0.25">
      <c r="A127" s="48">
        <v>122</v>
      </c>
      <c r="B127" s="48" t="s">
        <v>139</v>
      </c>
      <c r="C127" s="11">
        <v>236</v>
      </c>
      <c r="D127" s="36" t="s">
        <v>14</v>
      </c>
      <c r="E127" s="12">
        <v>38843</v>
      </c>
      <c r="F127" s="11">
        <v>66</v>
      </c>
      <c r="G127" s="13">
        <v>8</v>
      </c>
      <c r="H127" s="21">
        <v>0</v>
      </c>
      <c r="I127" s="25">
        <f t="shared" si="14"/>
        <v>0</v>
      </c>
      <c r="J127" s="48"/>
      <c r="K127" s="62">
        <v>0</v>
      </c>
      <c r="L127" s="48"/>
      <c r="M127" s="62">
        <v>0</v>
      </c>
      <c r="N127" s="48"/>
      <c r="O127" s="63">
        <f t="shared" si="13"/>
        <v>0</v>
      </c>
      <c r="P127" s="62">
        <f t="shared" si="15"/>
        <v>0</v>
      </c>
      <c r="Q127" s="4" t="s">
        <v>21</v>
      </c>
    </row>
    <row r="128" spans="1:17" x14ac:dyDescent="0.25">
      <c r="A128" s="48">
        <v>123</v>
      </c>
      <c r="B128" s="48" t="s">
        <v>144</v>
      </c>
      <c r="C128" s="11">
        <v>248</v>
      </c>
      <c r="D128" s="15" t="s">
        <v>14</v>
      </c>
      <c r="E128" s="12">
        <v>39296</v>
      </c>
      <c r="F128" s="11">
        <v>93</v>
      </c>
      <c r="G128" s="13">
        <v>7</v>
      </c>
      <c r="H128" s="37">
        <v>0</v>
      </c>
      <c r="I128" s="25">
        <f t="shared" si="14"/>
        <v>0</v>
      </c>
      <c r="J128" s="48"/>
      <c r="K128" s="62">
        <v>0</v>
      </c>
      <c r="L128" s="48"/>
      <c r="M128" s="62">
        <v>0</v>
      </c>
      <c r="N128" s="48"/>
      <c r="O128" s="63">
        <f t="shared" si="13"/>
        <v>0</v>
      </c>
      <c r="P128" s="62">
        <f t="shared" si="15"/>
        <v>0</v>
      </c>
      <c r="Q128" s="4" t="s">
        <v>21</v>
      </c>
    </row>
    <row r="129" spans="1:17" x14ac:dyDescent="0.25">
      <c r="A129" s="48">
        <v>124</v>
      </c>
      <c r="B129" s="48" t="s">
        <v>146</v>
      </c>
      <c r="C129" s="11">
        <v>250</v>
      </c>
      <c r="D129" s="11" t="s">
        <v>14</v>
      </c>
      <c r="E129" s="12">
        <v>38922</v>
      </c>
      <c r="F129" s="11">
        <v>9</v>
      </c>
      <c r="G129" s="13">
        <v>8</v>
      </c>
      <c r="H129" s="37">
        <v>0</v>
      </c>
      <c r="I129" s="25">
        <f t="shared" si="14"/>
        <v>0</v>
      </c>
      <c r="J129" s="48"/>
      <c r="K129" s="62">
        <v>0</v>
      </c>
      <c r="L129" s="48"/>
      <c r="M129" s="62">
        <v>0</v>
      </c>
      <c r="N129" s="48"/>
      <c r="O129" s="63">
        <f t="shared" si="13"/>
        <v>0</v>
      </c>
      <c r="P129" s="62">
        <f t="shared" si="15"/>
        <v>0</v>
      </c>
      <c r="Q129" s="4" t="s">
        <v>21</v>
      </c>
    </row>
    <row r="130" spans="1:17" x14ac:dyDescent="0.25">
      <c r="A130" s="48">
        <v>125</v>
      </c>
      <c r="B130" s="48" t="s">
        <v>149</v>
      </c>
      <c r="C130" s="15">
        <v>255</v>
      </c>
      <c r="D130" s="15" t="s">
        <v>14</v>
      </c>
      <c r="E130" s="16">
        <v>38896</v>
      </c>
      <c r="F130" s="15">
        <v>26</v>
      </c>
      <c r="G130" s="17">
        <v>8</v>
      </c>
      <c r="H130" s="21">
        <v>0</v>
      </c>
      <c r="I130" s="25">
        <f t="shared" si="14"/>
        <v>0</v>
      </c>
      <c r="J130" s="48"/>
      <c r="K130" s="62">
        <v>0</v>
      </c>
      <c r="L130" s="48"/>
      <c r="M130" s="62">
        <v>0</v>
      </c>
      <c r="N130" s="48"/>
      <c r="O130" s="63">
        <f t="shared" si="13"/>
        <v>0</v>
      </c>
      <c r="P130" s="62">
        <f t="shared" si="15"/>
        <v>0</v>
      </c>
      <c r="Q130" s="4" t="s">
        <v>21</v>
      </c>
    </row>
    <row r="133" spans="1:17" x14ac:dyDescent="0.25">
      <c r="E133"/>
      <c r="F133" s="9"/>
      <c r="H133"/>
      <c r="I133"/>
      <c r="J133" s="20"/>
    </row>
    <row r="134" spans="1:17" x14ac:dyDescent="0.25">
      <c r="C134" t="s">
        <v>22</v>
      </c>
      <c r="E134"/>
      <c r="F134" s="9"/>
      <c r="H134"/>
      <c r="I134" t="s">
        <v>23</v>
      </c>
      <c r="J134" s="20"/>
    </row>
    <row r="135" spans="1:17" x14ac:dyDescent="0.25">
      <c r="E135"/>
      <c r="F135" s="9"/>
      <c r="H135"/>
      <c r="I135"/>
      <c r="J135" s="20"/>
    </row>
    <row r="136" spans="1:17" x14ac:dyDescent="0.25">
      <c r="C136" t="s">
        <v>24</v>
      </c>
      <c r="E136"/>
      <c r="F136" s="9"/>
      <c r="H136"/>
      <c r="I136"/>
      <c r="J136" s="20"/>
    </row>
    <row r="137" spans="1:17" x14ac:dyDescent="0.25">
      <c r="E137"/>
      <c r="F137" s="9"/>
      <c r="H137"/>
      <c r="I137"/>
      <c r="J137" s="20"/>
    </row>
    <row r="138" spans="1:17" x14ac:dyDescent="0.25">
      <c r="E138"/>
      <c r="F138" s="9"/>
      <c r="H138"/>
      <c r="I138"/>
      <c r="J138" s="20"/>
    </row>
  </sheetData>
  <mergeCells count="5">
    <mergeCell ref="H4:I4"/>
    <mergeCell ref="J4:K4"/>
    <mergeCell ref="L4:M4"/>
    <mergeCell ref="N4:O4"/>
    <mergeCell ref="C2:Q2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юноши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Комиссарова Татьяна Валентиновна</cp:lastModifiedBy>
  <cp:lastPrinted>2020-11-17T16:08:47Z</cp:lastPrinted>
  <dcterms:created xsi:type="dcterms:W3CDTF">2017-11-02T07:42:23Z</dcterms:created>
  <dcterms:modified xsi:type="dcterms:W3CDTF">2020-11-19T11:46:54Z</dcterms:modified>
</cp:coreProperties>
</file>