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Metodists\ОЛИМПИАДЫ\2020-2021\Протоколы\Физра\итог\итог\сайт\"/>
    </mc:Choice>
  </mc:AlternateContent>
  <xr:revisionPtr revIDLastSave="0" documentId="13_ncr:1_{067A1634-703D-42B1-8C2E-A44F304EE955}" xr6:coauthVersionLast="36" xr6:coauthVersionMax="36" xr10:uidLastSave="{00000000-0000-0000-0000-000000000000}"/>
  <bookViews>
    <workbookView xWindow="0" yWindow="0" windowWidth="24240" windowHeight="12225" xr2:uid="{00000000-000D-0000-FFFF-FFFF00000000}"/>
  </bookViews>
  <sheets>
    <sheet name="девушки " sheetId="4" r:id="rId1"/>
  </sheets>
  <definedNames>
    <definedName name="_xlnm._FilterDatabase" localSheetId="0" hidden="1">'девушки '!$A$3:$Q$3</definedName>
  </definedNames>
  <calcPr calcId="191029"/>
</workbook>
</file>

<file path=xl/calcChain.xml><?xml version="1.0" encoding="utf-8"?>
<calcChain xmlns="http://schemas.openxmlformats.org/spreadsheetml/2006/main">
  <c r="M4" i="4" l="1"/>
  <c r="M5" i="4"/>
  <c r="M6" i="4"/>
  <c r="M7" i="4"/>
  <c r="M10" i="4"/>
  <c r="M8" i="4"/>
  <c r="M9" i="4"/>
  <c r="M12" i="4"/>
  <c r="M11" i="4"/>
  <c r="M15" i="4"/>
  <c r="M13" i="4"/>
  <c r="M14" i="4"/>
  <c r="M19" i="4"/>
  <c r="M29" i="4"/>
  <c r="M16" i="4"/>
  <c r="M26" i="4"/>
  <c r="M17" i="4"/>
  <c r="M18" i="4"/>
  <c r="M20" i="4"/>
  <c r="M21" i="4"/>
  <c r="M22" i="4"/>
  <c r="M24" i="4"/>
  <c r="M23" i="4"/>
  <c r="M25" i="4"/>
  <c r="M27" i="4"/>
  <c r="M28" i="4"/>
  <c r="M30" i="4"/>
  <c r="M31" i="4"/>
  <c r="M32" i="4"/>
  <c r="M33" i="4"/>
  <c r="P33" i="4" s="1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9" i="4"/>
  <c r="M48" i="4"/>
  <c r="M50" i="4"/>
  <c r="M51" i="4"/>
  <c r="M52" i="4"/>
  <c r="M53" i="4"/>
  <c r="M54" i="4"/>
  <c r="M55" i="4"/>
  <c r="M56" i="4"/>
  <c r="M57" i="4"/>
  <c r="M58" i="4"/>
  <c r="M59" i="4"/>
  <c r="M60" i="4"/>
  <c r="M62" i="4"/>
  <c r="M61" i="4"/>
  <c r="M63" i="4"/>
  <c r="P63" i="4" s="1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3" i="4"/>
  <c r="M84" i="4"/>
  <c r="M86" i="4"/>
  <c r="M87" i="4"/>
  <c r="M88" i="4"/>
  <c r="O115" i="4"/>
  <c r="O106" i="4"/>
  <c r="O49" i="4"/>
  <c r="O52" i="4"/>
  <c r="O91" i="4"/>
  <c r="O65" i="4"/>
  <c r="O96" i="4"/>
  <c r="P96" i="4" s="1"/>
  <c r="O135" i="4"/>
  <c r="O17" i="4"/>
  <c r="O136" i="4"/>
  <c r="O97" i="4"/>
  <c r="O137" i="4"/>
  <c r="O25" i="4"/>
  <c r="O48" i="4"/>
  <c r="O138" i="4"/>
  <c r="O50" i="4"/>
  <c r="O80" i="4"/>
  <c r="O20" i="4"/>
  <c r="O73" i="4"/>
  <c r="O16" i="4"/>
  <c r="O72" i="4"/>
  <c r="O139" i="4"/>
  <c r="O67" i="4"/>
  <c r="O140" i="4"/>
  <c r="O56" i="4"/>
  <c r="O112" i="4"/>
  <c r="O88" i="4"/>
  <c r="O22" i="4"/>
  <c r="O74" i="4"/>
  <c r="O116" i="4"/>
  <c r="O114" i="4"/>
  <c r="O39" i="4"/>
  <c r="O10" i="4"/>
  <c r="O27" i="4"/>
  <c r="O117" i="4"/>
  <c r="O113" i="4"/>
  <c r="O118" i="4"/>
  <c r="O119" i="4"/>
  <c r="O120" i="4"/>
  <c r="O121" i="4"/>
  <c r="O93" i="4"/>
  <c r="O122" i="4"/>
  <c r="O95" i="4"/>
  <c r="P95" i="4" s="1"/>
  <c r="O31" i="4"/>
  <c r="O68" i="4"/>
  <c r="O123" i="4"/>
  <c r="O79" i="4"/>
  <c r="O98" i="4"/>
  <c r="O101" i="4"/>
  <c r="O124" i="4"/>
  <c r="O99" i="4"/>
  <c r="O41" i="4"/>
  <c r="O125" i="4"/>
  <c r="O14" i="4"/>
  <c r="O111" i="4"/>
  <c r="P111" i="4" s="1"/>
  <c r="O23" i="4"/>
  <c r="O55" i="4"/>
  <c r="O70" i="4"/>
  <c r="O126" i="4"/>
  <c r="O127" i="4"/>
  <c r="O4" i="4"/>
  <c r="O128" i="4"/>
  <c r="O103" i="4"/>
  <c r="O90" i="4"/>
  <c r="O64" i="4"/>
  <c r="O38" i="4"/>
  <c r="O32" i="4"/>
  <c r="O63" i="4"/>
  <c r="O9" i="4"/>
  <c r="O109" i="4"/>
  <c r="O85" i="4"/>
  <c r="O59" i="4"/>
  <c r="O37" i="4"/>
  <c r="O87" i="4"/>
  <c r="O110" i="4"/>
  <c r="O51" i="4"/>
  <c r="O46" i="4"/>
  <c r="O77" i="4"/>
  <c r="O104" i="4"/>
  <c r="P104" i="4" s="1"/>
  <c r="O141" i="4"/>
  <c r="O12" i="4"/>
  <c r="O71" i="4"/>
  <c r="O7" i="4"/>
  <c r="O44" i="4"/>
  <c r="O26" i="4"/>
  <c r="P26" i="4" s="1"/>
  <c r="O36" i="4"/>
  <c r="O84" i="4"/>
  <c r="O45" i="4"/>
  <c r="O54" i="4"/>
  <c r="O11" i="4"/>
  <c r="O60" i="4"/>
  <c r="O107" i="4"/>
  <c r="O24" i="4"/>
  <c r="O75" i="4"/>
  <c r="O6" i="4"/>
  <c r="O61" i="4"/>
  <c r="O21" i="4"/>
  <c r="O34" i="4"/>
  <c r="O13" i="4"/>
  <c r="O100" i="4"/>
  <c r="O102" i="4"/>
  <c r="O89" i="4"/>
  <c r="O19" i="4"/>
  <c r="O129" i="4"/>
  <c r="O83" i="4"/>
  <c r="O82" i="4"/>
  <c r="O130" i="4"/>
  <c r="O57" i="4"/>
  <c r="O92" i="4"/>
  <c r="P92" i="4" s="1"/>
  <c r="O18" i="4"/>
  <c r="O53" i="4"/>
  <c r="O86" i="4"/>
  <c r="O76" i="4"/>
  <c r="O28" i="4"/>
  <c r="O35" i="4"/>
  <c r="O131" i="4"/>
  <c r="O81" i="4"/>
  <c r="O47" i="4"/>
  <c r="O69" i="4"/>
  <c r="O132" i="4"/>
  <c r="O133" i="4"/>
  <c r="O33" i="4"/>
  <c r="O62" i="4"/>
  <c r="O94" i="4"/>
  <c r="O108" i="4"/>
  <c r="O8" i="4"/>
  <c r="O40" i="4"/>
  <c r="P40" i="4" s="1"/>
  <c r="O105" i="4"/>
  <c r="O58" i="4"/>
  <c r="O66" i="4"/>
  <c r="O42" i="4"/>
  <c r="O134" i="4"/>
  <c r="O5" i="4"/>
  <c r="O78" i="4"/>
  <c r="O15" i="4"/>
  <c r="O30" i="4"/>
  <c r="O43" i="4"/>
  <c r="O29" i="4"/>
  <c r="K49" i="4"/>
  <c r="K52" i="4"/>
  <c r="K65" i="4"/>
  <c r="K17" i="4"/>
  <c r="K25" i="4"/>
  <c r="K48" i="4"/>
  <c r="K50" i="4"/>
  <c r="K80" i="4"/>
  <c r="K20" i="4"/>
  <c r="K73" i="4"/>
  <c r="K16" i="4"/>
  <c r="K72" i="4"/>
  <c r="K67" i="4"/>
  <c r="K56" i="4"/>
  <c r="K88" i="4"/>
  <c r="K22" i="4"/>
  <c r="K74" i="4"/>
  <c r="K39" i="4"/>
  <c r="K10" i="4"/>
  <c r="K27" i="4"/>
  <c r="K31" i="4"/>
  <c r="K68" i="4"/>
  <c r="K41" i="4"/>
  <c r="K14" i="4"/>
  <c r="K23" i="4"/>
  <c r="K55" i="4"/>
  <c r="K70" i="4"/>
  <c r="K4" i="4"/>
  <c r="K64" i="4"/>
  <c r="K38" i="4"/>
  <c r="K32" i="4"/>
  <c r="K63" i="4"/>
  <c r="K9" i="4"/>
  <c r="K59" i="4"/>
  <c r="K37" i="4"/>
  <c r="K87" i="4"/>
  <c r="P87" i="4" s="1"/>
  <c r="K51" i="4"/>
  <c r="K46" i="4"/>
  <c r="K77" i="4"/>
  <c r="K12" i="4"/>
  <c r="K71" i="4"/>
  <c r="K7" i="4"/>
  <c r="P7" i="4" s="1"/>
  <c r="K44" i="4"/>
  <c r="K26" i="4"/>
  <c r="K36" i="4"/>
  <c r="K84" i="4"/>
  <c r="K45" i="4"/>
  <c r="K54" i="4"/>
  <c r="K11" i="4"/>
  <c r="K60" i="4"/>
  <c r="K24" i="4"/>
  <c r="K75" i="4"/>
  <c r="K6" i="4"/>
  <c r="K61" i="4"/>
  <c r="K21" i="4"/>
  <c r="P21" i="4" s="1"/>
  <c r="K34" i="4"/>
  <c r="K13" i="4"/>
  <c r="K19" i="4"/>
  <c r="K83" i="4"/>
  <c r="K82" i="4"/>
  <c r="K57" i="4"/>
  <c r="K18" i="4"/>
  <c r="K53" i="4"/>
  <c r="K86" i="4"/>
  <c r="K76" i="4"/>
  <c r="K28" i="4"/>
  <c r="K35" i="4"/>
  <c r="K81" i="4"/>
  <c r="K47" i="4"/>
  <c r="K69" i="4"/>
  <c r="K33" i="4"/>
  <c r="K62" i="4"/>
  <c r="K8" i="4"/>
  <c r="K40" i="4"/>
  <c r="K58" i="4"/>
  <c r="K66" i="4"/>
  <c r="K42" i="4"/>
  <c r="K5" i="4"/>
  <c r="K15" i="4"/>
  <c r="K30" i="4"/>
  <c r="K43" i="4"/>
  <c r="P43" i="4" s="1"/>
  <c r="K29" i="4"/>
  <c r="I43" i="4"/>
  <c r="I30" i="4"/>
  <c r="P30" i="4" s="1"/>
  <c r="I15" i="4"/>
  <c r="I78" i="4"/>
  <c r="P78" i="4" s="1"/>
  <c r="I5" i="4"/>
  <c r="I134" i="4"/>
  <c r="I42" i="4"/>
  <c r="I66" i="4"/>
  <c r="P66" i="4" s="1"/>
  <c r="I58" i="4"/>
  <c r="I105" i="4"/>
  <c r="P105" i="4" s="1"/>
  <c r="I40" i="4"/>
  <c r="I8" i="4"/>
  <c r="I108" i="4"/>
  <c r="P108" i="4"/>
  <c r="I94" i="4"/>
  <c r="I62" i="4"/>
  <c r="I33" i="4"/>
  <c r="I133" i="4"/>
  <c r="I132" i="4"/>
  <c r="I69" i="4"/>
  <c r="I47" i="4"/>
  <c r="I81" i="4"/>
  <c r="I131" i="4"/>
  <c r="P131" i="4" s="1"/>
  <c r="I35" i="4"/>
  <c r="I28" i="4"/>
  <c r="I76" i="4"/>
  <c r="P76" i="4" s="1"/>
  <c r="I86" i="4"/>
  <c r="P86" i="4" s="1"/>
  <c r="I53" i="4"/>
  <c r="I18" i="4"/>
  <c r="P18" i="4" s="1"/>
  <c r="I92" i="4"/>
  <c r="I57" i="4"/>
  <c r="I130" i="4"/>
  <c r="P130" i="4" s="1"/>
  <c r="I82" i="4"/>
  <c r="I83" i="4"/>
  <c r="I129" i="4"/>
  <c r="P129" i="4"/>
  <c r="I19" i="4"/>
  <c r="I89" i="4"/>
  <c r="I102" i="4"/>
  <c r="P102" i="4" s="1"/>
  <c r="I100" i="4"/>
  <c r="I13" i="4"/>
  <c r="P13" i="4" s="1"/>
  <c r="I34" i="4"/>
  <c r="P34" i="4" s="1"/>
  <c r="I21" i="4"/>
  <c r="I61" i="4"/>
  <c r="I6" i="4"/>
  <c r="P6" i="4" s="1"/>
  <c r="I75" i="4"/>
  <c r="I24" i="4"/>
  <c r="P24" i="4" s="1"/>
  <c r="I107" i="4"/>
  <c r="P107" i="4" s="1"/>
  <c r="I60" i="4"/>
  <c r="I11" i="4"/>
  <c r="I54" i="4"/>
  <c r="I45" i="4"/>
  <c r="I84" i="4"/>
  <c r="I36" i="4"/>
  <c r="I26" i="4"/>
  <c r="I44" i="4"/>
  <c r="I7" i="4"/>
  <c r="I71" i="4"/>
  <c r="P71" i="4" s="1"/>
  <c r="I12" i="4"/>
  <c r="P12" i="4" s="1"/>
  <c r="I141" i="4"/>
  <c r="P141" i="4" s="1"/>
  <c r="I104" i="4"/>
  <c r="I77" i="4"/>
  <c r="I46" i="4"/>
  <c r="P46" i="4"/>
  <c r="I51" i="4"/>
  <c r="I110" i="4"/>
  <c r="I87" i="4"/>
  <c r="I37" i="4"/>
  <c r="I59" i="4"/>
  <c r="I85" i="4"/>
  <c r="P85" i="4" s="1"/>
  <c r="I109" i="4"/>
  <c r="P109" i="4"/>
  <c r="I9" i="4"/>
  <c r="P9" i="4" s="1"/>
  <c r="I63" i="4"/>
  <c r="I32" i="4"/>
  <c r="I38" i="4"/>
  <c r="P38" i="4" s="1"/>
  <c r="I64" i="4"/>
  <c r="P64" i="4" s="1"/>
  <c r="I90" i="4"/>
  <c r="P90" i="4"/>
  <c r="I103" i="4"/>
  <c r="I128" i="4"/>
  <c r="P128" i="4"/>
  <c r="I4" i="4"/>
  <c r="I127" i="4"/>
  <c r="P127" i="4" s="1"/>
  <c r="I126" i="4"/>
  <c r="P126" i="4" s="1"/>
  <c r="I70" i="4"/>
  <c r="I55" i="4"/>
  <c r="P55" i="4" s="1"/>
  <c r="I23" i="4"/>
  <c r="I111" i="4"/>
  <c r="I14" i="4"/>
  <c r="I125" i="4"/>
  <c r="P125" i="4" s="1"/>
  <c r="I41" i="4"/>
  <c r="P41" i="4"/>
  <c r="I99" i="4"/>
  <c r="P99" i="4" s="1"/>
  <c r="I124" i="4"/>
  <c r="P124" i="4"/>
  <c r="I101" i="4"/>
  <c r="I98" i="4"/>
  <c r="P98" i="4" s="1"/>
  <c r="I79" i="4"/>
  <c r="P79" i="4" s="1"/>
  <c r="I123" i="4"/>
  <c r="P123" i="4" s="1"/>
  <c r="I68" i="4"/>
  <c r="I31" i="4"/>
  <c r="P31" i="4" s="1"/>
  <c r="I95" i="4"/>
  <c r="I122" i="4"/>
  <c r="P122" i="4" s="1"/>
  <c r="I93" i="4"/>
  <c r="P93" i="4" s="1"/>
  <c r="I121" i="4"/>
  <c r="P121" i="4" s="1"/>
  <c r="I120" i="4"/>
  <c r="I119" i="4"/>
  <c r="P119" i="4" s="1"/>
  <c r="I118" i="4"/>
  <c r="I113" i="4"/>
  <c r="I117" i="4"/>
  <c r="P117" i="4" s="1"/>
  <c r="I27" i="4"/>
  <c r="P27" i="4"/>
  <c r="I10" i="4"/>
  <c r="I39" i="4"/>
  <c r="I114" i="4"/>
  <c r="P114" i="4" s="1"/>
  <c r="I116" i="4"/>
  <c r="I115" i="4"/>
  <c r="I74" i="4"/>
  <c r="I22" i="4"/>
  <c r="P22" i="4"/>
  <c r="I88" i="4"/>
  <c r="I112" i="4"/>
  <c r="P112" i="4" s="1"/>
  <c r="I56" i="4"/>
  <c r="I140" i="4"/>
  <c r="I67" i="4"/>
  <c r="I139" i="4"/>
  <c r="P139" i="4" s="1"/>
  <c r="I72" i="4"/>
  <c r="I16" i="4"/>
  <c r="P16" i="4" s="1"/>
  <c r="I73" i="4"/>
  <c r="I20" i="4"/>
  <c r="I80" i="4"/>
  <c r="I50" i="4"/>
  <c r="I138" i="4"/>
  <c r="P138" i="4" s="1"/>
  <c r="I48" i="4"/>
  <c r="I25" i="4"/>
  <c r="I137" i="4"/>
  <c r="I97" i="4"/>
  <c r="P97" i="4" s="1"/>
  <c r="I136" i="4"/>
  <c r="I17" i="4"/>
  <c r="I135" i="4"/>
  <c r="P135" i="4" s="1"/>
  <c r="I96" i="4"/>
  <c r="I65" i="4"/>
  <c r="I91" i="4"/>
  <c r="P91" i="4" s="1"/>
  <c r="I52" i="4"/>
  <c r="P52" i="4" s="1"/>
  <c r="I49" i="4"/>
  <c r="I106" i="4"/>
  <c r="P106" i="4" s="1"/>
  <c r="I29" i="4"/>
  <c r="P45" i="4" l="1"/>
  <c r="P101" i="4"/>
  <c r="P54" i="4"/>
  <c r="P28" i="4"/>
  <c r="P49" i="4"/>
  <c r="P94" i="4"/>
  <c r="P69" i="4"/>
  <c r="P19" i="4"/>
  <c r="P118" i="4"/>
  <c r="P60" i="4"/>
  <c r="P116" i="4"/>
  <c r="P36" i="4"/>
  <c r="P70" i="4"/>
  <c r="P35" i="4"/>
  <c r="P39" i="4"/>
  <c r="P29" i="4"/>
  <c r="P140" i="4"/>
  <c r="P65" i="4"/>
  <c r="P88" i="4"/>
  <c r="P10" i="4"/>
  <c r="P103" i="4"/>
  <c r="P37" i="4"/>
  <c r="P89" i="4"/>
  <c r="P53" i="4"/>
  <c r="P133" i="4"/>
  <c r="P134" i="4"/>
  <c r="P44" i="4"/>
  <c r="P75" i="4"/>
  <c r="P4" i="4"/>
  <c r="P73" i="4"/>
  <c r="P136" i="4"/>
  <c r="P42" i="4"/>
  <c r="P25" i="4"/>
  <c r="P51" i="4"/>
  <c r="P81" i="4"/>
  <c r="P120" i="4"/>
  <c r="P23" i="4"/>
  <c r="P110" i="4"/>
  <c r="P100" i="4"/>
  <c r="P58" i="4"/>
  <c r="P82" i="4"/>
  <c r="P137" i="4"/>
  <c r="P56" i="4"/>
  <c r="P5" i="4"/>
  <c r="P72" i="4"/>
  <c r="P20" i="4"/>
  <c r="P50" i="4"/>
  <c r="P32" i="4"/>
  <c r="P17" i="4"/>
  <c r="P80" i="4"/>
  <c r="P68" i="4"/>
  <c r="P77" i="4"/>
  <c r="P61" i="4"/>
  <c r="P8" i="4"/>
  <c r="P57" i="4"/>
  <c r="P59" i="4"/>
  <c r="P11" i="4"/>
  <c r="P132" i="4"/>
  <c r="P15" i="4"/>
  <c r="P47" i="4"/>
  <c r="P62" i="4"/>
  <c r="P48" i="4"/>
  <c r="P67" i="4"/>
  <c r="P74" i="4"/>
  <c r="P113" i="4"/>
  <c r="P14" i="4"/>
  <c r="P84" i="4"/>
  <c r="P83" i="4"/>
</calcChain>
</file>

<file path=xl/sharedStrings.xml><?xml version="1.0" encoding="utf-8"?>
<sst xmlns="http://schemas.openxmlformats.org/spreadsheetml/2006/main" count="352" uniqueCount="173">
  <si>
    <t>Дата рождения (00.00.0000)</t>
  </si>
  <si>
    <t>№ ОО</t>
  </si>
  <si>
    <t>Класс</t>
  </si>
  <si>
    <t>№ п/п</t>
  </si>
  <si>
    <t>легкая атлетика</t>
  </si>
  <si>
    <t>результат</t>
  </si>
  <si>
    <t>зачётный балл</t>
  </si>
  <si>
    <t xml:space="preserve">прикладная </t>
  </si>
  <si>
    <t>гимнастика</t>
  </si>
  <si>
    <t>сумма</t>
  </si>
  <si>
    <t>результат (секунды)</t>
  </si>
  <si>
    <t>теория</t>
  </si>
  <si>
    <t>пол</t>
  </si>
  <si>
    <t>Итог</t>
  </si>
  <si>
    <t>ж</t>
  </si>
  <si>
    <t>12.10.2004.</t>
  </si>
  <si>
    <t>28.08.2005</t>
  </si>
  <si>
    <t>27.01.2003.</t>
  </si>
  <si>
    <t>01.01.2003</t>
  </si>
  <si>
    <t>09.12.2004</t>
  </si>
  <si>
    <t>04.01.05.</t>
  </si>
  <si>
    <t>13.08.03.</t>
  </si>
  <si>
    <t>25.08.2003</t>
  </si>
  <si>
    <t>14.06.2003</t>
  </si>
  <si>
    <t>16.06.2004</t>
  </si>
  <si>
    <t>19.12.2005</t>
  </si>
  <si>
    <t>18.04.2003</t>
  </si>
  <si>
    <t>МБУ "Школа имени С.П. Королёва"</t>
  </si>
  <si>
    <t>счетчик</t>
  </si>
  <si>
    <t>неявка</t>
  </si>
  <si>
    <t>Победитель</t>
  </si>
  <si>
    <t>Призер</t>
  </si>
  <si>
    <t>Дата публикации:19.11.2020</t>
  </si>
  <si>
    <t>КОД</t>
  </si>
  <si>
    <t>1011Ф114</t>
  </si>
  <si>
    <t>1011Ф267</t>
  </si>
  <si>
    <t>1011Ф181</t>
  </si>
  <si>
    <t>1011Ф152</t>
  </si>
  <si>
    <t>1011Ф257</t>
  </si>
  <si>
    <t>1011Ф128</t>
  </si>
  <si>
    <t>1011Ф54</t>
  </si>
  <si>
    <t>1011Ф172</t>
  </si>
  <si>
    <t>1011Ф150</t>
  </si>
  <si>
    <t>1011Ф193</t>
  </si>
  <si>
    <t>1011Ф97</t>
  </si>
  <si>
    <t>1011Ф271</t>
  </si>
  <si>
    <t>1011Ф33</t>
  </si>
  <si>
    <t>1011Ф17</t>
  </si>
  <si>
    <t>1011Ф216</t>
  </si>
  <si>
    <t>1011Ф204</t>
  </si>
  <si>
    <t>1011Ф29</t>
  </si>
  <si>
    <t>1011Ф186</t>
  </si>
  <si>
    <t>1011Ф45</t>
  </si>
  <si>
    <t>1011Ф100</t>
  </si>
  <si>
    <t>1011Ф178</t>
  </si>
  <si>
    <t>1011Ф22</t>
  </si>
  <si>
    <t>1011Ф157</t>
  </si>
  <si>
    <t>1011Ф55</t>
  </si>
  <si>
    <t>1011Ф221</t>
  </si>
  <si>
    <t>1011Ф3</t>
  </si>
  <si>
    <t>1011Ф273</t>
  </si>
  <si>
    <t>1011Ф77</t>
  </si>
  <si>
    <t>1011Ф122</t>
  </si>
  <si>
    <t>1011Ф241</t>
  </si>
  <si>
    <t>1011Ф191</t>
  </si>
  <si>
    <t>1011Ф222</t>
  </si>
  <si>
    <t>1011Ф159</t>
  </si>
  <si>
    <t>1011Ф135</t>
  </si>
  <si>
    <t>1011Ф121</t>
  </si>
  <si>
    <t>1011Ф53</t>
  </si>
  <si>
    <t>1011Ф258</t>
  </si>
  <si>
    <t>1011Ф93</t>
  </si>
  <si>
    <t>1011Ф264</t>
  </si>
  <si>
    <t>1011Ф274</t>
  </si>
  <si>
    <t>1011Ф153</t>
  </si>
  <si>
    <t>1011Ф168</t>
  </si>
  <si>
    <t>1011Ф141</t>
  </si>
  <si>
    <t>1011Ф228</t>
  </si>
  <si>
    <t>1011Ф24</t>
  </si>
  <si>
    <t>1011Ф6</t>
  </si>
  <si>
    <t>1011Ф26</t>
  </si>
  <si>
    <t>1011Ф140</t>
  </si>
  <si>
    <t>1011Ф9</t>
  </si>
  <si>
    <t>1011Ф217</t>
  </si>
  <si>
    <t>1011Ф170</t>
  </si>
  <si>
    <t>1011Ф101</t>
  </si>
  <si>
    <t>1011Ф41</t>
  </si>
  <si>
    <t>1011Ф212</t>
  </si>
  <si>
    <t>1011Ф262</t>
  </si>
  <si>
    <t>1011Ф133</t>
  </si>
  <si>
    <t>1011Ф173</t>
  </si>
  <si>
    <t>1011Ф183</t>
  </si>
  <si>
    <t>1011Ф242</t>
  </si>
  <si>
    <t>1011Ф125</t>
  </si>
  <si>
    <t>1011Ф120</t>
  </si>
  <si>
    <t>1011Ф13</t>
  </si>
  <si>
    <t>1011Ф263</t>
  </si>
  <si>
    <t>1011Ф38</t>
  </si>
  <si>
    <t>1011Ф78</t>
  </si>
  <si>
    <t>1011Ф229</t>
  </si>
  <si>
    <t>1011Ф103</t>
  </si>
  <si>
    <t>1011Ф151</t>
  </si>
  <si>
    <t>1011Ф35</t>
  </si>
  <si>
    <t>1011Ф32</t>
  </si>
  <si>
    <t>1011Ф46</t>
  </si>
  <si>
    <t>1011Ф179</t>
  </si>
  <si>
    <t>1011Ф219</t>
  </si>
  <si>
    <t>1011Ф142</t>
  </si>
  <si>
    <t>1011Ф270</t>
  </si>
  <si>
    <t>1011Ф81</t>
  </si>
  <si>
    <t>1011Ф28</t>
  </si>
  <si>
    <t>1011Ф227</t>
  </si>
  <si>
    <t>1011Ф210</t>
  </si>
  <si>
    <t>1011Ф209</t>
  </si>
  <si>
    <t>1011Ф166</t>
  </si>
  <si>
    <t>1011Ф132</t>
  </si>
  <si>
    <t>1011Ф218</t>
  </si>
  <si>
    <t>1011Ф136</t>
  </si>
  <si>
    <t>1011Ф44</t>
  </si>
  <si>
    <t>1011Ф200</t>
  </si>
  <si>
    <t>1011Ф119</t>
  </si>
  <si>
    <t>1011Ф11</t>
  </si>
  <si>
    <t>1011Ф214</t>
  </si>
  <si>
    <t>1011Ф66</t>
  </si>
  <si>
    <t>1011Ф247</t>
  </si>
  <si>
    <t>1011Ф73</t>
  </si>
  <si>
    <t>1011Ф15</t>
  </si>
  <si>
    <t>1011Ф19</t>
  </si>
  <si>
    <t>1011Ф82</t>
  </si>
  <si>
    <t>1011Ф89</t>
  </si>
  <si>
    <t>1011Ф195</t>
  </si>
  <si>
    <t>1011Ф83</t>
  </si>
  <si>
    <t>1011Ф199</t>
  </si>
  <si>
    <t>1011Ф118</t>
  </si>
  <si>
    <t>1011Ф144</t>
  </si>
  <si>
    <t>1011Ф260</t>
  </si>
  <si>
    <t>1011Ф4</t>
  </si>
  <si>
    <t>1011Ф177</t>
  </si>
  <si>
    <t>1011Ф255</t>
  </si>
  <si>
    <t>1011Ф131</t>
  </si>
  <si>
    <t>1011Ф137</t>
  </si>
  <si>
    <t>1011Ф99</t>
  </si>
  <si>
    <t>1011Ф43</t>
  </si>
  <si>
    <t>1011Ф58</t>
  </si>
  <si>
    <t>1011Ф50</t>
  </si>
  <si>
    <t>1011Ф47</t>
  </si>
  <si>
    <t>1011Ф49</t>
  </si>
  <si>
    <t>1011Ф56</t>
  </si>
  <si>
    <t>1011Ф59</t>
  </si>
  <si>
    <t>1011Ф60</t>
  </si>
  <si>
    <t>1011Ф64</t>
  </si>
  <si>
    <t>1011Ф65</t>
  </si>
  <si>
    <t>1011Ф67</t>
  </si>
  <si>
    <t>1011Ф79</t>
  </si>
  <si>
    <t>1011Ф88</t>
  </si>
  <si>
    <t>1011Ф94</t>
  </si>
  <si>
    <t>1011Ф109</t>
  </si>
  <si>
    <t>1011Ф113</t>
  </si>
  <si>
    <t>1011Ф117</t>
  </si>
  <si>
    <t>1011Ф208</t>
  </si>
  <si>
    <t>1011Ф211</t>
  </si>
  <si>
    <t>1011Ф226</t>
  </si>
  <si>
    <t>1011Ф234</t>
  </si>
  <si>
    <t>1011Ф237</t>
  </si>
  <si>
    <t>1011Ф265</t>
  </si>
  <si>
    <t>1011Ф16</t>
  </si>
  <si>
    <t>1011Ф18</t>
  </si>
  <si>
    <t>1011Ф20</t>
  </si>
  <si>
    <t>1011Ф25</t>
  </si>
  <si>
    <t>1011Ф37</t>
  </si>
  <si>
    <t>1011Ф39</t>
  </si>
  <si>
    <t>1011Ф149</t>
  </si>
  <si>
    <t>Протокол окружного этапа олимпиады по физкультуре (девушки). 
9-11  класс. 2020-2021 учебный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</si>
</sst>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9">
    <xf numFmtId="0" fontId="0" fillId="0" borderId="0" xfId="0"/>
    <xf numFmtId="0" fontId="0" fillId="0" borderId="0" xfId="0" applyAlignment="1">
      <alignment vertical="top"/>
    </xf>
    <xf numFmtId="0" fontId="0" fillId="0" borderId="1" xfId="0" applyBorder="1"/>
    <xf numFmtId="2" fontId="0" fillId="0" borderId="0" xfId="0" applyNumberFormat="1"/>
    <xf numFmtId="49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0" fontId="0" fillId="0" borderId="1" xfId="0" applyNumberFormat="1" applyFill="1" applyBorder="1" applyAlignment="1">
      <alignment horizontal="center"/>
    </xf>
    <xf numFmtId="0" fontId="8" fillId="0" borderId="0" xfId="0" applyFont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8" fillId="0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41"/>
  <sheetViews>
    <sheetView tabSelected="1" workbookViewId="0">
      <selection activeCell="V13" sqref="V13"/>
    </sheetView>
  </sheetViews>
  <sheetFormatPr defaultRowHeight="15" x14ac:dyDescent="0.25"/>
  <cols>
    <col min="1" max="1" width="5.42578125" style="5" customWidth="1"/>
    <col min="2" max="2" width="11" style="5" customWidth="1"/>
    <col min="3" max="3" width="7.7109375" customWidth="1"/>
    <col min="4" max="4" width="4.28515625" customWidth="1"/>
    <col min="5" max="5" width="14.140625" style="5" customWidth="1"/>
    <col min="6" max="6" width="11.140625" customWidth="1"/>
    <col min="7" max="7" width="8.7109375" customWidth="1"/>
    <col min="8" max="8" width="10.42578125" customWidth="1"/>
    <col min="9" max="9" width="9.140625" style="3"/>
    <col min="10" max="15" width="9.140625" style="5"/>
    <col min="16" max="16" width="11.140625" style="5" customWidth="1"/>
    <col min="17" max="17" width="12.7109375" customWidth="1"/>
  </cols>
  <sheetData>
    <row r="1" spans="1:17" ht="45.75" customHeight="1" x14ac:dyDescent="0.25">
      <c r="C1" s="37" t="s">
        <v>172</v>
      </c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21"/>
    </row>
    <row r="2" spans="1:17" ht="24.75" customHeight="1" x14ac:dyDescent="0.25">
      <c r="C2" s="17" t="s">
        <v>32</v>
      </c>
      <c r="D2" s="1"/>
      <c r="F2" s="1"/>
      <c r="G2" s="1"/>
      <c r="H2" s="34" t="s">
        <v>11</v>
      </c>
      <c r="I2" s="35"/>
      <c r="J2" s="34" t="s">
        <v>4</v>
      </c>
      <c r="K2" s="36"/>
      <c r="L2" s="34" t="s">
        <v>7</v>
      </c>
      <c r="M2" s="34"/>
      <c r="N2" s="34" t="s">
        <v>8</v>
      </c>
      <c r="O2" s="34"/>
    </row>
    <row r="3" spans="1:17" ht="28.5" x14ac:dyDescent="0.25">
      <c r="A3" s="20" t="s">
        <v>3</v>
      </c>
      <c r="B3" s="18" t="s">
        <v>33</v>
      </c>
      <c r="C3" s="28" t="s">
        <v>28</v>
      </c>
      <c r="D3" s="28" t="s">
        <v>12</v>
      </c>
      <c r="E3" s="4" t="s">
        <v>0</v>
      </c>
      <c r="F3" s="4" t="s">
        <v>1</v>
      </c>
      <c r="G3" s="4" t="s">
        <v>2</v>
      </c>
      <c r="H3" s="22" t="s">
        <v>5</v>
      </c>
      <c r="I3" s="27" t="s">
        <v>6</v>
      </c>
      <c r="J3" s="22" t="s">
        <v>10</v>
      </c>
      <c r="K3" s="27" t="s">
        <v>6</v>
      </c>
      <c r="L3" s="22" t="s">
        <v>10</v>
      </c>
      <c r="M3" s="27" t="s">
        <v>6</v>
      </c>
      <c r="N3" s="22" t="s">
        <v>5</v>
      </c>
      <c r="O3" s="23" t="s">
        <v>6</v>
      </c>
      <c r="P3" s="24" t="s">
        <v>9</v>
      </c>
      <c r="Q3" s="29" t="s">
        <v>13</v>
      </c>
    </row>
    <row r="4" spans="1:17" x14ac:dyDescent="0.25">
      <c r="A4" s="9">
        <v>1</v>
      </c>
      <c r="B4" s="9" t="s">
        <v>34</v>
      </c>
      <c r="C4" s="12">
        <v>114</v>
      </c>
      <c r="D4" s="13" t="s">
        <v>14</v>
      </c>
      <c r="E4" s="31">
        <v>37679</v>
      </c>
      <c r="F4" s="12">
        <v>57</v>
      </c>
      <c r="G4" s="12">
        <v>11</v>
      </c>
      <c r="H4" s="13">
        <v>50.5</v>
      </c>
      <c r="I4" s="14">
        <f t="shared" ref="I4:I35" si="0">H4*25/55</f>
        <v>22.954545454545453</v>
      </c>
      <c r="J4" s="13">
        <v>239.35</v>
      </c>
      <c r="K4" s="14">
        <f t="shared" ref="K4:K35" si="1">25*223/J4</f>
        <v>23.292249843325674</v>
      </c>
      <c r="L4" s="13">
        <v>47.81</v>
      </c>
      <c r="M4" s="14">
        <f t="shared" ref="M4:M35" si="2">20*47.81/L4</f>
        <v>20</v>
      </c>
      <c r="N4" s="25">
        <v>9.9</v>
      </c>
      <c r="O4" s="25">
        <f t="shared" ref="O4:O35" si="3">30*N4/10</f>
        <v>29.7</v>
      </c>
      <c r="P4" s="14">
        <f t="shared" ref="P4:P35" si="4">I4+K4+M4+O4</f>
        <v>95.946795297871134</v>
      </c>
      <c r="Q4" s="19" t="s">
        <v>30</v>
      </c>
    </row>
    <row r="5" spans="1:17" x14ac:dyDescent="0.25">
      <c r="A5" s="9">
        <v>2</v>
      </c>
      <c r="B5" s="9" t="s">
        <v>35</v>
      </c>
      <c r="C5" s="12">
        <v>267</v>
      </c>
      <c r="D5" s="13" t="s">
        <v>14</v>
      </c>
      <c r="E5" s="31">
        <v>37856</v>
      </c>
      <c r="F5" s="12">
        <v>67</v>
      </c>
      <c r="G5" s="12">
        <v>11</v>
      </c>
      <c r="H5" s="13">
        <v>33.5</v>
      </c>
      <c r="I5" s="14">
        <f t="shared" si="0"/>
        <v>15.227272727272727</v>
      </c>
      <c r="J5" s="13">
        <v>228</v>
      </c>
      <c r="K5" s="14">
        <f t="shared" si="1"/>
        <v>24.451754385964911</v>
      </c>
      <c r="L5" s="13">
        <v>50.1</v>
      </c>
      <c r="M5" s="14">
        <f t="shared" si="2"/>
        <v>19.085828343313374</v>
      </c>
      <c r="N5" s="25">
        <v>9.8000000000000007</v>
      </c>
      <c r="O5" s="25">
        <f t="shared" si="3"/>
        <v>29.4</v>
      </c>
      <c r="P5" s="14">
        <f t="shared" si="4"/>
        <v>88.16485545655101</v>
      </c>
      <c r="Q5" s="19" t="s">
        <v>31</v>
      </c>
    </row>
    <row r="6" spans="1:17" x14ac:dyDescent="0.25">
      <c r="A6" s="9">
        <v>3</v>
      </c>
      <c r="B6" s="9" t="s">
        <v>36</v>
      </c>
      <c r="C6" s="12">
        <v>181</v>
      </c>
      <c r="D6" s="13" t="s">
        <v>14</v>
      </c>
      <c r="E6" s="31">
        <v>37916</v>
      </c>
      <c r="F6" s="12">
        <v>93</v>
      </c>
      <c r="G6" s="12">
        <v>11</v>
      </c>
      <c r="H6" s="13">
        <v>37.5</v>
      </c>
      <c r="I6" s="14">
        <f t="shared" si="0"/>
        <v>17.045454545454547</v>
      </c>
      <c r="J6" s="13">
        <v>252.02</v>
      </c>
      <c r="K6" s="14">
        <f t="shared" si="1"/>
        <v>22.121260217443059</v>
      </c>
      <c r="L6" s="13">
        <v>51.57</v>
      </c>
      <c r="M6" s="14">
        <f t="shared" si="2"/>
        <v>18.541787861159591</v>
      </c>
      <c r="N6" s="25">
        <v>9.9</v>
      </c>
      <c r="O6" s="25">
        <f t="shared" si="3"/>
        <v>29.7</v>
      </c>
      <c r="P6" s="14">
        <f t="shared" si="4"/>
        <v>87.408502624057192</v>
      </c>
      <c r="Q6" s="19" t="s">
        <v>31</v>
      </c>
    </row>
    <row r="7" spans="1:17" x14ac:dyDescent="0.25">
      <c r="A7" s="9">
        <v>4</v>
      </c>
      <c r="B7" s="9" t="s">
        <v>37</v>
      </c>
      <c r="C7" s="12">
        <v>152</v>
      </c>
      <c r="D7" s="13" t="s">
        <v>14</v>
      </c>
      <c r="E7" s="31">
        <v>38561</v>
      </c>
      <c r="F7" s="12">
        <v>60</v>
      </c>
      <c r="G7" s="12">
        <v>9</v>
      </c>
      <c r="H7" s="13">
        <v>38.5</v>
      </c>
      <c r="I7" s="14">
        <f t="shared" si="0"/>
        <v>17.5</v>
      </c>
      <c r="J7" s="13">
        <v>260.2</v>
      </c>
      <c r="K7" s="14">
        <f t="shared" si="1"/>
        <v>21.425826287471178</v>
      </c>
      <c r="L7" s="13">
        <v>55.42</v>
      </c>
      <c r="M7" s="14">
        <f t="shared" si="2"/>
        <v>17.25369902562252</v>
      </c>
      <c r="N7" s="25">
        <v>9.8000000000000007</v>
      </c>
      <c r="O7" s="25">
        <f t="shared" si="3"/>
        <v>29.4</v>
      </c>
      <c r="P7" s="14">
        <f t="shared" si="4"/>
        <v>85.579525313093711</v>
      </c>
      <c r="Q7" s="19" t="s">
        <v>31</v>
      </c>
    </row>
    <row r="8" spans="1:17" x14ac:dyDescent="0.25">
      <c r="A8" s="9">
        <v>5</v>
      </c>
      <c r="B8" s="9" t="s">
        <v>38</v>
      </c>
      <c r="C8" s="12">
        <v>257</v>
      </c>
      <c r="D8" s="13" t="s">
        <v>14</v>
      </c>
      <c r="E8" s="31">
        <v>38180</v>
      </c>
      <c r="F8" s="12">
        <v>67</v>
      </c>
      <c r="G8" s="12">
        <v>10</v>
      </c>
      <c r="H8" s="13">
        <v>31.25</v>
      </c>
      <c r="I8" s="14">
        <f t="shared" si="0"/>
        <v>14.204545454545455</v>
      </c>
      <c r="J8" s="13">
        <v>233</v>
      </c>
      <c r="K8" s="14">
        <f t="shared" si="1"/>
        <v>23.927038626609441</v>
      </c>
      <c r="L8" s="13">
        <v>54.2</v>
      </c>
      <c r="M8" s="14">
        <f t="shared" si="2"/>
        <v>17.642066420664207</v>
      </c>
      <c r="N8" s="25">
        <v>9.8000000000000007</v>
      </c>
      <c r="O8" s="25">
        <f t="shared" si="3"/>
        <v>29.4</v>
      </c>
      <c r="P8" s="14">
        <f t="shared" si="4"/>
        <v>85.173650501819111</v>
      </c>
      <c r="Q8" s="19" t="s">
        <v>31</v>
      </c>
    </row>
    <row r="9" spans="1:17" x14ac:dyDescent="0.25">
      <c r="A9" s="9">
        <v>6</v>
      </c>
      <c r="B9" s="9" t="s">
        <v>39</v>
      </c>
      <c r="C9" s="12">
        <v>128</v>
      </c>
      <c r="D9" s="13" t="s">
        <v>14</v>
      </c>
      <c r="E9" s="31">
        <v>37800</v>
      </c>
      <c r="F9" s="12">
        <v>57</v>
      </c>
      <c r="G9" s="12">
        <v>11</v>
      </c>
      <c r="H9" s="13">
        <v>38.5</v>
      </c>
      <c r="I9" s="14">
        <f t="shared" si="0"/>
        <v>17.5</v>
      </c>
      <c r="J9" s="13">
        <v>236.3</v>
      </c>
      <c r="K9" s="14">
        <f t="shared" si="1"/>
        <v>23.592890393567497</v>
      </c>
      <c r="L9" s="13">
        <v>59.28</v>
      </c>
      <c r="M9" s="14">
        <f t="shared" si="2"/>
        <v>16.130229419703106</v>
      </c>
      <c r="N9" s="25">
        <v>9.1999999999999993</v>
      </c>
      <c r="O9" s="25">
        <f t="shared" si="3"/>
        <v>27.6</v>
      </c>
      <c r="P9" s="14">
        <f t="shared" si="4"/>
        <v>84.823119813270608</v>
      </c>
      <c r="Q9" s="19" t="s">
        <v>31</v>
      </c>
    </row>
    <row r="10" spans="1:17" x14ac:dyDescent="0.25">
      <c r="A10" s="9">
        <v>7</v>
      </c>
      <c r="B10" s="9" t="s">
        <v>40</v>
      </c>
      <c r="C10" s="12">
        <v>54</v>
      </c>
      <c r="D10" s="13" t="s">
        <v>14</v>
      </c>
      <c r="E10" s="31">
        <v>38644</v>
      </c>
      <c r="F10" s="12">
        <v>60</v>
      </c>
      <c r="G10" s="12">
        <v>9</v>
      </c>
      <c r="H10" s="13">
        <v>35.25</v>
      </c>
      <c r="I10" s="14">
        <f t="shared" si="0"/>
        <v>16.022727272727273</v>
      </c>
      <c r="J10" s="13">
        <v>236.47</v>
      </c>
      <c r="K10" s="14">
        <f t="shared" si="1"/>
        <v>23.575929293356452</v>
      </c>
      <c r="L10" s="13">
        <v>52.33</v>
      </c>
      <c r="M10" s="14">
        <f t="shared" si="2"/>
        <v>18.272501433212309</v>
      </c>
      <c r="N10" s="25">
        <v>8.6999999999999993</v>
      </c>
      <c r="O10" s="25">
        <f t="shared" si="3"/>
        <v>26.1</v>
      </c>
      <c r="P10" s="14">
        <f t="shared" si="4"/>
        <v>83.971157999296025</v>
      </c>
      <c r="Q10" s="19" t="s">
        <v>31</v>
      </c>
    </row>
    <row r="11" spans="1:17" x14ac:dyDescent="0.25">
      <c r="A11" s="9">
        <v>8</v>
      </c>
      <c r="B11" s="9" t="s">
        <v>41</v>
      </c>
      <c r="C11" s="12">
        <v>172</v>
      </c>
      <c r="D11" s="13" t="s">
        <v>14</v>
      </c>
      <c r="E11" s="31">
        <v>38632</v>
      </c>
      <c r="F11" s="12">
        <v>93</v>
      </c>
      <c r="G11" s="12">
        <v>9</v>
      </c>
      <c r="H11" s="13">
        <v>34.5</v>
      </c>
      <c r="I11" s="14">
        <f t="shared" si="0"/>
        <v>15.681818181818182</v>
      </c>
      <c r="J11" s="13">
        <v>242.11</v>
      </c>
      <c r="K11" s="14">
        <f t="shared" si="1"/>
        <v>23.026723390194537</v>
      </c>
      <c r="L11" s="13">
        <v>60.72</v>
      </c>
      <c r="M11" s="14">
        <f t="shared" si="2"/>
        <v>15.747694334650857</v>
      </c>
      <c r="N11" s="25">
        <v>9.4</v>
      </c>
      <c r="O11" s="25">
        <f t="shared" si="3"/>
        <v>28.2</v>
      </c>
      <c r="P11" s="14">
        <f t="shared" si="4"/>
        <v>82.656235906663582</v>
      </c>
      <c r="Q11" s="19" t="s">
        <v>31</v>
      </c>
    </row>
    <row r="12" spans="1:17" x14ac:dyDescent="0.25">
      <c r="A12" s="9">
        <v>9</v>
      </c>
      <c r="B12" s="9" t="s">
        <v>42</v>
      </c>
      <c r="C12" s="12">
        <v>150</v>
      </c>
      <c r="D12" s="13" t="s">
        <v>14</v>
      </c>
      <c r="E12" s="31">
        <v>37782</v>
      </c>
      <c r="F12" s="12">
        <v>93</v>
      </c>
      <c r="G12" s="12">
        <v>11</v>
      </c>
      <c r="H12" s="13">
        <v>37.75</v>
      </c>
      <c r="I12" s="14">
        <f t="shared" si="0"/>
        <v>17.15909090909091</v>
      </c>
      <c r="J12" s="13">
        <v>245.94</v>
      </c>
      <c r="K12" s="14">
        <f t="shared" si="1"/>
        <v>22.66813043831829</v>
      </c>
      <c r="L12" s="13">
        <v>51.25</v>
      </c>
      <c r="M12" s="14">
        <f t="shared" si="2"/>
        <v>18.657560975609758</v>
      </c>
      <c r="N12" s="25">
        <v>8</v>
      </c>
      <c r="O12" s="25">
        <f t="shared" si="3"/>
        <v>24</v>
      </c>
      <c r="P12" s="14">
        <f t="shared" si="4"/>
        <v>82.484782323018962</v>
      </c>
      <c r="Q12" s="19" t="s">
        <v>31</v>
      </c>
    </row>
    <row r="13" spans="1:17" x14ac:dyDescent="0.25">
      <c r="A13" s="9">
        <v>10</v>
      </c>
      <c r="B13" s="9" t="s">
        <v>43</v>
      </c>
      <c r="C13" s="12">
        <v>193</v>
      </c>
      <c r="D13" s="13" t="s">
        <v>14</v>
      </c>
      <c r="E13" s="31">
        <v>37620</v>
      </c>
      <c r="F13" s="12">
        <v>90</v>
      </c>
      <c r="G13" s="12">
        <v>11</v>
      </c>
      <c r="H13" s="13">
        <v>33</v>
      </c>
      <c r="I13" s="14">
        <f t="shared" si="0"/>
        <v>15</v>
      </c>
      <c r="J13" s="13">
        <v>277.11</v>
      </c>
      <c r="K13" s="14">
        <f t="shared" si="1"/>
        <v>20.118364548374291</v>
      </c>
      <c r="L13" s="13">
        <v>60.4</v>
      </c>
      <c r="M13" s="14">
        <f t="shared" si="2"/>
        <v>15.831125827814571</v>
      </c>
      <c r="N13" s="25">
        <v>9.5</v>
      </c>
      <c r="O13" s="25">
        <f t="shared" si="3"/>
        <v>28.5</v>
      </c>
      <c r="P13" s="14">
        <f t="shared" si="4"/>
        <v>79.449490376188862</v>
      </c>
      <c r="Q13" s="19" t="s">
        <v>31</v>
      </c>
    </row>
    <row r="14" spans="1:17" x14ac:dyDescent="0.25">
      <c r="A14" s="9">
        <v>11</v>
      </c>
      <c r="B14" s="9" t="s">
        <v>44</v>
      </c>
      <c r="C14" s="12">
        <v>97</v>
      </c>
      <c r="D14" s="13" t="s">
        <v>14</v>
      </c>
      <c r="E14" s="31">
        <v>38799</v>
      </c>
      <c r="F14" s="12">
        <v>90</v>
      </c>
      <c r="G14" s="12">
        <v>9</v>
      </c>
      <c r="H14" s="13">
        <v>35</v>
      </c>
      <c r="I14" s="14">
        <f t="shared" si="0"/>
        <v>15.909090909090908</v>
      </c>
      <c r="J14" s="13">
        <v>276.57</v>
      </c>
      <c r="K14" s="14">
        <f t="shared" si="1"/>
        <v>20.157645442383483</v>
      </c>
      <c r="L14" s="13">
        <v>54.78</v>
      </c>
      <c r="M14" s="14">
        <f t="shared" si="2"/>
        <v>17.455275648046733</v>
      </c>
      <c r="N14" s="25">
        <v>8.6</v>
      </c>
      <c r="O14" s="25">
        <f t="shared" si="3"/>
        <v>25.8</v>
      </c>
      <c r="P14" s="14">
        <f t="shared" si="4"/>
        <v>79.322011999521123</v>
      </c>
      <c r="Q14" s="19" t="s">
        <v>31</v>
      </c>
    </row>
    <row r="15" spans="1:17" x14ac:dyDescent="0.25">
      <c r="A15" s="9">
        <v>12</v>
      </c>
      <c r="B15" s="9" t="s">
        <v>45</v>
      </c>
      <c r="C15" s="12">
        <v>271</v>
      </c>
      <c r="D15" s="13" t="s">
        <v>14</v>
      </c>
      <c r="E15" s="31">
        <v>37800</v>
      </c>
      <c r="F15" s="12">
        <v>19</v>
      </c>
      <c r="G15" s="12">
        <v>11</v>
      </c>
      <c r="H15" s="13">
        <v>38</v>
      </c>
      <c r="I15" s="14">
        <f t="shared" si="0"/>
        <v>17.272727272727273</v>
      </c>
      <c r="J15" s="13">
        <v>293.69</v>
      </c>
      <c r="K15" s="14">
        <f t="shared" si="1"/>
        <v>18.982600701419866</v>
      </c>
      <c r="L15" s="13">
        <v>67.08</v>
      </c>
      <c r="M15" s="14">
        <f t="shared" si="2"/>
        <v>14.254621347644605</v>
      </c>
      <c r="N15" s="25">
        <v>9.3000000000000007</v>
      </c>
      <c r="O15" s="25">
        <f t="shared" si="3"/>
        <v>27.9</v>
      </c>
      <c r="P15" s="14">
        <f t="shared" si="4"/>
        <v>78.409949321791743</v>
      </c>
      <c r="Q15" s="11"/>
    </row>
    <row r="16" spans="1:17" x14ac:dyDescent="0.25">
      <c r="A16" s="9">
        <v>13</v>
      </c>
      <c r="B16" s="9" t="s">
        <v>46</v>
      </c>
      <c r="C16" s="12">
        <v>33</v>
      </c>
      <c r="D16" s="13" t="s">
        <v>14</v>
      </c>
      <c r="E16" s="31">
        <v>38513</v>
      </c>
      <c r="F16" s="12">
        <v>31</v>
      </c>
      <c r="G16" s="12">
        <v>9</v>
      </c>
      <c r="H16" s="13">
        <v>31.75</v>
      </c>
      <c r="I16" s="14">
        <f t="shared" si="0"/>
        <v>14.431818181818182</v>
      </c>
      <c r="J16" s="13">
        <v>297.97000000000003</v>
      </c>
      <c r="K16" s="14">
        <f t="shared" si="1"/>
        <v>18.709937242004226</v>
      </c>
      <c r="L16" s="13">
        <v>58.78</v>
      </c>
      <c r="M16" s="14">
        <f t="shared" si="2"/>
        <v>16.267437904048997</v>
      </c>
      <c r="N16" s="25">
        <v>9.6</v>
      </c>
      <c r="O16" s="25">
        <f t="shared" si="3"/>
        <v>28.8</v>
      </c>
      <c r="P16" s="14">
        <f t="shared" si="4"/>
        <v>78.209193327871404</v>
      </c>
      <c r="Q16" s="11"/>
    </row>
    <row r="17" spans="1:17" x14ac:dyDescent="0.25">
      <c r="A17" s="9">
        <v>14</v>
      </c>
      <c r="B17" s="9" t="s">
        <v>47</v>
      </c>
      <c r="C17" s="12">
        <v>17</v>
      </c>
      <c r="D17" s="13" t="s">
        <v>14</v>
      </c>
      <c r="E17" s="31">
        <v>38010</v>
      </c>
      <c r="F17" s="16">
        <v>77</v>
      </c>
      <c r="G17" s="12">
        <v>10</v>
      </c>
      <c r="H17" s="13">
        <v>29.5</v>
      </c>
      <c r="I17" s="14">
        <f t="shared" si="0"/>
        <v>13.409090909090908</v>
      </c>
      <c r="J17" s="13">
        <v>295.77999999999997</v>
      </c>
      <c r="K17" s="14">
        <f t="shared" si="1"/>
        <v>18.848468456285079</v>
      </c>
      <c r="L17" s="13">
        <v>48.53</v>
      </c>
      <c r="M17" s="14">
        <f t="shared" si="2"/>
        <v>19.703276323923347</v>
      </c>
      <c r="N17" s="25">
        <v>8.6999999999999993</v>
      </c>
      <c r="O17" s="25">
        <f t="shared" si="3"/>
        <v>26.1</v>
      </c>
      <c r="P17" s="14">
        <f t="shared" si="4"/>
        <v>78.060835689299338</v>
      </c>
      <c r="Q17" s="11"/>
    </row>
    <row r="18" spans="1:17" x14ac:dyDescent="0.25">
      <c r="A18" s="9">
        <v>15</v>
      </c>
      <c r="B18" s="9" t="s">
        <v>48</v>
      </c>
      <c r="C18" s="12">
        <v>216</v>
      </c>
      <c r="D18" s="13" t="s">
        <v>14</v>
      </c>
      <c r="E18" s="31">
        <v>37602</v>
      </c>
      <c r="F18" s="16">
        <v>77</v>
      </c>
      <c r="G18" s="12">
        <v>11</v>
      </c>
      <c r="H18" s="13">
        <v>28.5</v>
      </c>
      <c r="I18" s="14">
        <f t="shared" si="0"/>
        <v>12.954545454545455</v>
      </c>
      <c r="J18" s="13">
        <v>295.02</v>
      </c>
      <c r="K18" s="14">
        <f t="shared" si="1"/>
        <v>18.897023930580978</v>
      </c>
      <c r="L18" s="13">
        <v>55.41</v>
      </c>
      <c r="M18" s="14">
        <f t="shared" si="2"/>
        <v>17.256812849666126</v>
      </c>
      <c r="N18" s="25">
        <v>9.6</v>
      </c>
      <c r="O18" s="25">
        <f t="shared" si="3"/>
        <v>28.8</v>
      </c>
      <c r="P18" s="14">
        <f t="shared" si="4"/>
        <v>77.908382234792555</v>
      </c>
      <c r="Q18" s="11"/>
    </row>
    <row r="19" spans="1:17" x14ac:dyDescent="0.25">
      <c r="A19" s="9">
        <v>16</v>
      </c>
      <c r="B19" s="9" t="s">
        <v>49</v>
      </c>
      <c r="C19" s="12">
        <v>204</v>
      </c>
      <c r="D19" s="13" t="s">
        <v>14</v>
      </c>
      <c r="E19" s="31">
        <v>37649</v>
      </c>
      <c r="F19" s="12">
        <v>39</v>
      </c>
      <c r="G19" s="12">
        <v>11</v>
      </c>
      <c r="H19" s="13">
        <v>27.5</v>
      </c>
      <c r="I19" s="14">
        <f t="shared" si="0"/>
        <v>12.5</v>
      </c>
      <c r="J19" s="13">
        <v>268</v>
      </c>
      <c r="K19" s="14">
        <f t="shared" si="1"/>
        <v>20.802238805970148</v>
      </c>
      <c r="L19" s="13">
        <v>57.31</v>
      </c>
      <c r="M19" s="14">
        <f t="shared" si="2"/>
        <v>16.684697260513001</v>
      </c>
      <c r="N19" s="25">
        <v>9.3000000000000007</v>
      </c>
      <c r="O19" s="25">
        <f t="shared" si="3"/>
        <v>27.9</v>
      </c>
      <c r="P19" s="14">
        <f t="shared" si="4"/>
        <v>77.886936066483145</v>
      </c>
      <c r="Q19" s="11"/>
    </row>
    <row r="20" spans="1:17" x14ac:dyDescent="0.25">
      <c r="A20" s="9">
        <v>17</v>
      </c>
      <c r="B20" s="9" t="s">
        <v>50</v>
      </c>
      <c r="C20" s="12">
        <v>29</v>
      </c>
      <c r="D20" s="13" t="s">
        <v>14</v>
      </c>
      <c r="E20" s="31">
        <v>37622</v>
      </c>
      <c r="F20" s="12">
        <v>90</v>
      </c>
      <c r="G20" s="12">
        <v>11</v>
      </c>
      <c r="H20" s="13">
        <v>36</v>
      </c>
      <c r="I20" s="14">
        <f t="shared" si="0"/>
        <v>16.363636363636363</v>
      </c>
      <c r="J20" s="13">
        <v>316.26</v>
      </c>
      <c r="K20" s="14">
        <f t="shared" si="1"/>
        <v>17.627901094036552</v>
      </c>
      <c r="L20" s="13">
        <v>66.760000000000005</v>
      </c>
      <c r="M20" s="14">
        <f t="shared" si="2"/>
        <v>14.322947872977831</v>
      </c>
      <c r="N20" s="25">
        <v>9.8000000000000007</v>
      </c>
      <c r="O20" s="25">
        <f t="shared" si="3"/>
        <v>29.4</v>
      </c>
      <c r="P20" s="14">
        <f t="shared" si="4"/>
        <v>77.714485330650746</v>
      </c>
      <c r="Q20" s="11"/>
    </row>
    <row r="21" spans="1:17" x14ac:dyDescent="0.25">
      <c r="A21" s="9">
        <v>18</v>
      </c>
      <c r="B21" s="9" t="s">
        <v>51</v>
      </c>
      <c r="C21" s="12">
        <v>186</v>
      </c>
      <c r="D21" s="13" t="s">
        <v>14</v>
      </c>
      <c r="E21" s="31">
        <v>38094</v>
      </c>
      <c r="F21" s="12">
        <v>90</v>
      </c>
      <c r="G21" s="12">
        <v>10</v>
      </c>
      <c r="H21" s="13">
        <v>29.5</v>
      </c>
      <c r="I21" s="14">
        <f t="shared" si="0"/>
        <v>13.409090909090908</v>
      </c>
      <c r="J21" s="13">
        <v>296.85000000000002</v>
      </c>
      <c r="K21" s="14">
        <f t="shared" si="1"/>
        <v>18.780528886643083</v>
      </c>
      <c r="L21" s="13">
        <v>54.96</v>
      </c>
      <c r="M21" s="14">
        <f t="shared" si="2"/>
        <v>17.398107714701602</v>
      </c>
      <c r="N21" s="25">
        <v>9.3000000000000007</v>
      </c>
      <c r="O21" s="25">
        <f t="shared" si="3"/>
        <v>27.9</v>
      </c>
      <c r="P21" s="14">
        <f t="shared" si="4"/>
        <v>77.48772751043559</v>
      </c>
      <c r="Q21" s="11"/>
    </row>
    <row r="22" spans="1:17" x14ac:dyDescent="0.25">
      <c r="A22" s="9">
        <v>19</v>
      </c>
      <c r="B22" s="9" t="s">
        <v>52</v>
      </c>
      <c r="C22" s="12">
        <v>45</v>
      </c>
      <c r="D22" s="13" t="s">
        <v>14</v>
      </c>
      <c r="E22" s="31">
        <v>38719</v>
      </c>
      <c r="F22" s="12">
        <v>90</v>
      </c>
      <c r="G22" s="12">
        <v>9</v>
      </c>
      <c r="H22" s="13">
        <v>25.75</v>
      </c>
      <c r="I22" s="14">
        <f t="shared" si="0"/>
        <v>11.704545454545455</v>
      </c>
      <c r="J22" s="13">
        <v>270.33999999999997</v>
      </c>
      <c r="K22" s="14">
        <f t="shared" si="1"/>
        <v>20.622179477694758</v>
      </c>
      <c r="L22" s="13">
        <v>61.88</v>
      </c>
      <c r="M22" s="14">
        <f t="shared" si="2"/>
        <v>15.452488687782806</v>
      </c>
      <c r="N22" s="25">
        <v>9.8000000000000007</v>
      </c>
      <c r="O22" s="25">
        <f t="shared" si="3"/>
        <v>29.4</v>
      </c>
      <c r="P22" s="14">
        <f t="shared" si="4"/>
        <v>77.179213620023006</v>
      </c>
      <c r="Q22" s="11"/>
    </row>
    <row r="23" spans="1:17" x14ac:dyDescent="0.25">
      <c r="A23" s="9">
        <v>20</v>
      </c>
      <c r="B23" s="9" t="s">
        <v>53</v>
      </c>
      <c r="C23" s="12">
        <v>100</v>
      </c>
      <c r="D23" s="13" t="s">
        <v>14</v>
      </c>
      <c r="E23" s="31">
        <v>38653</v>
      </c>
      <c r="F23" s="12">
        <v>75</v>
      </c>
      <c r="G23" s="12">
        <v>9</v>
      </c>
      <c r="H23" s="13">
        <v>24.5</v>
      </c>
      <c r="I23" s="14">
        <f t="shared" si="0"/>
        <v>11.136363636363637</v>
      </c>
      <c r="J23" s="13">
        <v>295</v>
      </c>
      <c r="K23" s="14">
        <f t="shared" si="1"/>
        <v>18.898305084745761</v>
      </c>
      <c r="L23" s="13">
        <v>54.94</v>
      </c>
      <c r="M23" s="14">
        <f t="shared" si="2"/>
        <v>17.404441208591191</v>
      </c>
      <c r="N23" s="25">
        <v>9.9</v>
      </c>
      <c r="O23" s="25">
        <f t="shared" si="3"/>
        <v>29.7</v>
      </c>
      <c r="P23" s="14">
        <f t="shared" si="4"/>
        <v>77.139109929700595</v>
      </c>
      <c r="Q23" s="11"/>
    </row>
    <row r="24" spans="1:17" x14ac:dyDescent="0.25">
      <c r="A24" s="9">
        <v>21</v>
      </c>
      <c r="B24" s="9" t="s">
        <v>54</v>
      </c>
      <c r="C24" s="12">
        <v>178</v>
      </c>
      <c r="D24" s="13" t="s">
        <v>14</v>
      </c>
      <c r="E24" s="31">
        <v>37888</v>
      </c>
      <c r="F24" s="12">
        <v>19</v>
      </c>
      <c r="G24" s="12">
        <v>11</v>
      </c>
      <c r="H24" s="13">
        <v>37.25</v>
      </c>
      <c r="I24" s="14">
        <f t="shared" si="0"/>
        <v>16.931818181818183</v>
      </c>
      <c r="J24" s="13">
        <v>281.82</v>
      </c>
      <c r="K24" s="14">
        <f t="shared" si="1"/>
        <v>19.782130437868144</v>
      </c>
      <c r="L24" s="13">
        <v>85.59</v>
      </c>
      <c r="M24" s="14">
        <f t="shared" si="2"/>
        <v>11.17186587218133</v>
      </c>
      <c r="N24" s="25">
        <v>9.6999999999999993</v>
      </c>
      <c r="O24" s="25">
        <f t="shared" si="3"/>
        <v>29.1</v>
      </c>
      <c r="P24" s="14">
        <f t="shared" si="4"/>
        <v>76.985814491867657</v>
      </c>
      <c r="Q24" s="11"/>
    </row>
    <row r="25" spans="1:17" x14ac:dyDescent="0.25">
      <c r="A25" s="9">
        <v>22</v>
      </c>
      <c r="B25" s="9" t="s">
        <v>55</v>
      </c>
      <c r="C25" s="12">
        <v>22</v>
      </c>
      <c r="D25" s="13" t="s">
        <v>14</v>
      </c>
      <c r="E25" s="31">
        <v>37769</v>
      </c>
      <c r="F25" s="12">
        <v>75</v>
      </c>
      <c r="G25" s="12">
        <v>11</v>
      </c>
      <c r="H25" s="13">
        <v>24.5</v>
      </c>
      <c r="I25" s="14">
        <f t="shared" si="0"/>
        <v>11.136363636363637</v>
      </c>
      <c r="J25" s="13">
        <v>261</v>
      </c>
      <c r="K25" s="14">
        <f t="shared" si="1"/>
        <v>21.360153256704979</v>
      </c>
      <c r="L25" s="13">
        <v>62.38</v>
      </c>
      <c r="M25" s="14">
        <f t="shared" si="2"/>
        <v>15.328630971465213</v>
      </c>
      <c r="N25" s="25">
        <v>9.6999999999999993</v>
      </c>
      <c r="O25" s="25">
        <f t="shared" si="3"/>
        <v>29.1</v>
      </c>
      <c r="P25" s="14">
        <f t="shared" si="4"/>
        <v>76.925147864533841</v>
      </c>
      <c r="Q25" s="11"/>
    </row>
    <row r="26" spans="1:17" x14ac:dyDescent="0.25">
      <c r="A26" s="9">
        <v>23</v>
      </c>
      <c r="B26" s="9" t="s">
        <v>56</v>
      </c>
      <c r="C26" s="12">
        <v>157</v>
      </c>
      <c r="D26" s="13" t="s">
        <v>14</v>
      </c>
      <c r="E26" s="31">
        <v>37867</v>
      </c>
      <c r="F26" s="12">
        <v>23</v>
      </c>
      <c r="G26" s="12">
        <v>11</v>
      </c>
      <c r="H26" s="13">
        <v>31.75</v>
      </c>
      <c r="I26" s="14">
        <f t="shared" si="0"/>
        <v>14.431818181818182</v>
      </c>
      <c r="J26" s="13">
        <v>295</v>
      </c>
      <c r="K26" s="14">
        <f t="shared" si="1"/>
        <v>18.898305084745761</v>
      </c>
      <c r="L26" s="13">
        <v>58.1</v>
      </c>
      <c r="M26" s="14">
        <f t="shared" si="2"/>
        <v>16.457831325301207</v>
      </c>
      <c r="N26" s="25">
        <v>9</v>
      </c>
      <c r="O26" s="25">
        <f t="shared" si="3"/>
        <v>27</v>
      </c>
      <c r="P26" s="14">
        <f t="shared" si="4"/>
        <v>76.787954591865144</v>
      </c>
      <c r="Q26" s="11"/>
    </row>
    <row r="27" spans="1:17" x14ac:dyDescent="0.25">
      <c r="A27" s="9">
        <v>24</v>
      </c>
      <c r="B27" s="9" t="s">
        <v>57</v>
      </c>
      <c r="C27" s="12">
        <v>55</v>
      </c>
      <c r="D27" s="13" t="s">
        <v>14</v>
      </c>
      <c r="E27" s="31" t="s">
        <v>17</v>
      </c>
      <c r="F27" s="12">
        <v>91</v>
      </c>
      <c r="G27" s="12">
        <v>11</v>
      </c>
      <c r="H27" s="13">
        <v>36.75</v>
      </c>
      <c r="I27" s="14">
        <f t="shared" si="0"/>
        <v>16.704545454545453</v>
      </c>
      <c r="J27" s="13">
        <v>270</v>
      </c>
      <c r="K27" s="14">
        <f t="shared" si="1"/>
        <v>20.648148148148149</v>
      </c>
      <c r="L27" s="13">
        <v>77.09</v>
      </c>
      <c r="M27" s="14">
        <f t="shared" si="2"/>
        <v>12.403684005707614</v>
      </c>
      <c r="N27" s="25">
        <v>9</v>
      </c>
      <c r="O27" s="25">
        <f t="shared" si="3"/>
        <v>27</v>
      </c>
      <c r="P27" s="14">
        <f t="shared" si="4"/>
        <v>76.756377608401223</v>
      </c>
      <c r="Q27" s="11"/>
    </row>
    <row r="28" spans="1:17" x14ac:dyDescent="0.25">
      <c r="A28" s="9">
        <v>25</v>
      </c>
      <c r="B28" s="9" t="s">
        <v>58</v>
      </c>
      <c r="C28" s="6">
        <v>221</v>
      </c>
      <c r="D28" s="9" t="s">
        <v>14</v>
      </c>
      <c r="E28" s="32">
        <v>38281</v>
      </c>
      <c r="F28" s="6">
        <v>94</v>
      </c>
      <c r="G28" s="6">
        <v>10</v>
      </c>
      <c r="H28" s="9">
        <v>26</v>
      </c>
      <c r="I28" s="10">
        <f t="shared" si="0"/>
        <v>11.818181818181818</v>
      </c>
      <c r="J28" s="9">
        <v>223</v>
      </c>
      <c r="K28" s="10">
        <f t="shared" si="1"/>
        <v>25</v>
      </c>
      <c r="L28" s="9">
        <v>77</v>
      </c>
      <c r="M28" s="10">
        <f t="shared" si="2"/>
        <v>12.418181818181818</v>
      </c>
      <c r="N28" s="26">
        <v>8.9</v>
      </c>
      <c r="O28" s="26">
        <f t="shared" si="3"/>
        <v>26.7</v>
      </c>
      <c r="P28" s="10">
        <f t="shared" si="4"/>
        <v>75.936363636363637</v>
      </c>
      <c r="Q28" s="2"/>
    </row>
    <row r="29" spans="1:17" x14ac:dyDescent="0.25">
      <c r="A29" s="9">
        <v>26</v>
      </c>
      <c r="B29" s="9" t="s">
        <v>59</v>
      </c>
      <c r="C29" s="12">
        <v>3</v>
      </c>
      <c r="D29" s="13" t="s">
        <v>14</v>
      </c>
      <c r="E29" s="31">
        <v>37937</v>
      </c>
      <c r="F29" s="12">
        <v>93</v>
      </c>
      <c r="G29" s="12">
        <v>11</v>
      </c>
      <c r="H29" s="13">
        <v>32.25</v>
      </c>
      <c r="I29" s="14">
        <f t="shared" si="0"/>
        <v>14.659090909090908</v>
      </c>
      <c r="J29" s="13">
        <v>300.10000000000002</v>
      </c>
      <c r="K29" s="14">
        <f t="shared" si="1"/>
        <v>18.577140953015661</v>
      </c>
      <c r="L29" s="13">
        <v>67.75</v>
      </c>
      <c r="M29" s="14">
        <f t="shared" si="2"/>
        <v>14.113653136531365</v>
      </c>
      <c r="N29" s="25">
        <v>9.5</v>
      </c>
      <c r="O29" s="25">
        <f t="shared" si="3"/>
        <v>28.5</v>
      </c>
      <c r="P29" s="14">
        <f t="shared" si="4"/>
        <v>75.849884998637933</v>
      </c>
      <c r="Q29" s="11"/>
    </row>
    <row r="30" spans="1:17" x14ac:dyDescent="0.25">
      <c r="A30" s="9">
        <v>27</v>
      </c>
      <c r="B30" s="9" t="s">
        <v>60</v>
      </c>
      <c r="C30" s="6">
        <v>273</v>
      </c>
      <c r="D30" s="9" t="s">
        <v>14</v>
      </c>
      <c r="E30" s="32" t="s">
        <v>26</v>
      </c>
      <c r="F30" s="6">
        <v>41</v>
      </c>
      <c r="G30" s="6">
        <v>11</v>
      </c>
      <c r="H30" s="9">
        <v>31</v>
      </c>
      <c r="I30" s="10">
        <f t="shared" si="0"/>
        <v>14.090909090909092</v>
      </c>
      <c r="J30" s="9">
        <v>308.04000000000002</v>
      </c>
      <c r="K30" s="10">
        <f t="shared" si="1"/>
        <v>18.098298922217893</v>
      </c>
      <c r="L30" s="9">
        <v>63.68</v>
      </c>
      <c r="M30" s="10">
        <f t="shared" si="2"/>
        <v>15.015703517587941</v>
      </c>
      <c r="N30" s="26">
        <v>9.5</v>
      </c>
      <c r="O30" s="26">
        <f t="shared" si="3"/>
        <v>28.5</v>
      </c>
      <c r="P30" s="10">
        <f t="shared" si="4"/>
        <v>75.704911530714924</v>
      </c>
      <c r="Q30" s="2"/>
    </row>
    <row r="31" spans="1:17" x14ac:dyDescent="0.25">
      <c r="A31" s="9">
        <v>28</v>
      </c>
      <c r="B31" s="9" t="s">
        <v>61</v>
      </c>
      <c r="C31" s="6">
        <v>77</v>
      </c>
      <c r="D31" s="9" t="s">
        <v>14</v>
      </c>
      <c r="E31" s="32">
        <v>38428</v>
      </c>
      <c r="F31" s="6">
        <v>38</v>
      </c>
      <c r="G31" s="6">
        <v>9</v>
      </c>
      <c r="H31" s="9">
        <v>21.75</v>
      </c>
      <c r="I31" s="10">
        <f t="shared" si="0"/>
        <v>9.8863636363636367</v>
      </c>
      <c r="J31" s="9">
        <v>267.7</v>
      </c>
      <c r="K31" s="10">
        <f t="shared" si="1"/>
        <v>20.825550989914085</v>
      </c>
      <c r="L31" s="9">
        <v>61.68</v>
      </c>
      <c r="M31" s="10">
        <f t="shared" si="2"/>
        <v>15.502594033722438</v>
      </c>
      <c r="N31" s="26">
        <v>9.8000000000000007</v>
      </c>
      <c r="O31" s="26">
        <f t="shared" si="3"/>
        <v>29.4</v>
      </c>
      <c r="P31" s="10">
        <f t="shared" si="4"/>
        <v>75.614508660000155</v>
      </c>
      <c r="Q31" s="2"/>
    </row>
    <row r="32" spans="1:17" x14ac:dyDescent="0.25">
      <c r="A32" s="9">
        <v>29</v>
      </c>
      <c r="B32" s="9" t="s">
        <v>62</v>
      </c>
      <c r="C32" s="6">
        <v>122</v>
      </c>
      <c r="D32" s="9" t="s">
        <v>14</v>
      </c>
      <c r="E32" s="32">
        <v>38567</v>
      </c>
      <c r="F32" s="6">
        <v>38</v>
      </c>
      <c r="G32" s="6">
        <v>9</v>
      </c>
      <c r="H32" s="9">
        <v>25.25</v>
      </c>
      <c r="I32" s="10">
        <f t="shared" si="0"/>
        <v>11.477272727272727</v>
      </c>
      <c r="J32" s="9">
        <v>284</v>
      </c>
      <c r="K32" s="10">
        <f t="shared" si="1"/>
        <v>19.630281690140844</v>
      </c>
      <c r="L32" s="9">
        <v>65.06</v>
      </c>
      <c r="M32" s="10">
        <f t="shared" si="2"/>
        <v>14.697202582231787</v>
      </c>
      <c r="N32" s="26">
        <v>9.9</v>
      </c>
      <c r="O32" s="26">
        <f t="shared" si="3"/>
        <v>29.7</v>
      </c>
      <c r="P32" s="10">
        <f t="shared" si="4"/>
        <v>75.504756999645352</v>
      </c>
      <c r="Q32" s="2"/>
    </row>
    <row r="33" spans="1:17" x14ac:dyDescent="0.25">
      <c r="A33" s="9">
        <v>30</v>
      </c>
      <c r="B33" s="9" t="s">
        <v>63</v>
      </c>
      <c r="C33" s="6">
        <v>241</v>
      </c>
      <c r="D33" s="9" t="s">
        <v>14</v>
      </c>
      <c r="E33" s="32" t="s">
        <v>23</v>
      </c>
      <c r="F33" s="6">
        <v>41</v>
      </c>
      <c r="G33" s="6">
        <v>11</v>
      </c>
      <c r="H33" s="9">
        <v>26</v>
      </c>
      <c r="I33" s="10">
        <f t="shared" si="0"/>
        <v>11.818181818181818</v>
      </c>
      <c r="J33" s="9">
        <v>304.61</v>
      </c>
      <c r="K33" s="10">
        <f t="shared" si="1"/>
        <v>18.302091198581792</v>
      </c>
      <c r="L33" s="9">
        <v>59.09</v>
      </c>
      <c r="M33" s="10">
        <f t="shared" si="2"/>
        <v>16.182095109155526</v>
      </c>
      <c r="N33" s="26">
        <v>9.6999999999999993</v>
      </c>
      <c r="O33" s="26">
        <f t="shared" si="3"/>
        <v>29.1</v>
      </c>
      <c r="P33" s="10">
        <f t="shared" si="4"/>
        <v>75.402368125919139</v>
      </c>
      <c r="Q33" s="2"/>
    </row>
    <row r="34" spans="1:17" x14ac:dyDescent="0.25">
      <c r="A34" s="9">
        <v>31</v>
      </c>
      <c r="B34" s="9" t="s">
        <v>64</v>
      </c>
      <c r="C34" s="6">
        <v>191</v>
      </c>
      <c r="D34" s="9" t="s">
        <v>14</v>
      </c>
      <c r="E34" s="32" t="s">
        <v>22</v>
      </c>
      <c r="F34" s="6">
        <v>41</v>
      </c>
      <c r="G34" s="6">
        <v>11</v>
      </c>
      <c r="H34" s="9">
        <v>33.25</v>
      </c>
      <c r="I34" s="10">
        <f t="shared" si="0"/>
        <v>15.113636363636363</v>
      </c>
      <c r="J34" s="9">
        <v>309.89</v>
      </c>
      <c r="K34" s="10">
        <f t="shared" si="1"/>
        <v>17.990254606473265</v>
      </c>
      <c r="L34" s="9">
        <v>75.239999999999995</v>
      </c>
      <c r="M34" s="10">
        <f t="shared" si="2"/>
        <v>12.708665603402446</v>
      </c>
      <c r="N34" s="26">
        <v>9.6999999999999993</v>
      </c>
      <c r="O34" s="26">
        <f t="shared" si="3"/>
        <v>29.1</v>
      </c>
      <c r="P34" s="10">
        <f t="shared" si="4"/>
        <v>74.912556573512077</v>
      </c>
      <c r="Q34" s="2"/>
    </row>
    <row r="35" spans="1:17" x14ac:dyDescent="0.25">
      <c r="A35" s="9">
        <v>32</v>
      </c>
      <c r="B35" s="9" t="s">
        <v>65</v>
      </c>
      <c r="C35" s="6">
        <v>222</v>
      </c>
      <c r="D35" s="9" t="s">
        <v>14</v>
      </c>
      <c r="E35" s="32">
        <v>38747</v>
      </c>
      <c r="F35" s="6">
        <v>82</v>
      </c>
      <c r="G35" s="6">
        <v>9</v>
      </c>
      <c r="H35" s="9">
        <v>25.5</v>
      </c>
      <c r="I35" s="10">
        <f t="shared" si="0"/>
        <v>11.590909090909092</v>
      </c>
      <c r="J35" s="9">
        <v>295.39999999999998</v>
      </c>
      <c r="K35" s="10">
        <f t="shared" si="1"/>
        <v>18.872714962762359</v>
      </c>
      <c r="L35" s="9">
        <v>67.3</v>
      </c>
      <c r="M35" s="10">
        <f t="shared" si="2"/>
        <v>14.208023774145618</v>
      </c>
      <c r="N35" s="26">
        <v>9.6999999999999993</v>
      </c>
      <c r="O35" s="26">
        <f t="shared" si="3"/>
        <v>29.1</v>
      </c>
      <c r="P35" s="10">
        <f t="shared" si="4"/>
        <v>73.771647827817077</v>
      </c>
      <c r="Q35" s="2"/>
    </row>
    <row r="36" spans="1:17" x14ac:dyDescent="0.25">
      <c r="A36" s="9">
        <v>33</v>
      </c>
      <c r="B36" s="9" t="s">
        <v>66</v>
      </c>
      <c r="C36" s="6">
        <v>159</v>
      </c>
      <c r="D36" s="9" t="s">
        <v>14</v>
      </c>
      <c r="E36" s="32" t="s">
        <v>21</v>
      </c>
      <c r="F36" s="6">
        <v>91</v>
      </c>
      <c r="G36" s="6">
        <v>11</v>
      </c>
      <c r="H36" s="9">
        <v>24.5</v>
      </c>
      <c r="I36" s="10">
        <f t="shared" ref="I36:I67" si="5">H36*25/55</f>
        <v>11.136363636363637</v>
      </c>
      <c r="J36" s="9">
        <v>251</v>
      </c>
      <c r="K36" s="10">
        <f t="shared" ref="K36:K67" si="6">25*223/J36</f>
        <v>22.211155378486055</v>
      </c>
      <c r="L36" s="9">
        <v>82.04</v>
      </c>
      <c r="M36" s="10">
        <f t="shared" ref="M36:M67" si="7">20*47.81/L36</f>
        <v>11.655290102389078</v>
      </c>
      <c r="N36" s="26">
        <v>9.5</v>
      </c>
      <c r="O36" s="26">
        <f t="shared" ref="O36:O67" si="8">30*N36/10</f>
        <v>28.5</v>
      </c>
      <c r="P36" s="10">
        <f t="shared" ref="P36:P67" si="9">I36+K36+M36+O36</f>
        <v>73.502809117238769</v>
      </c>
      <c r="Q36" s="2"/>
    </row>
    <row r="37" spans="1:17" x14ac:dyDescent="0.25">
      <c r="A37" s="9">
        <v>34</v>
      </c>
      <c r="B37" s="9" t="s">
        <v>67</v>
      </c>
      <c r="C37" s="6">
        <v>135</v>
      </c>
      <c r="D37" s="9" t="s">
        <v>14</v>
      </c>
      <c r="E37" s="32">
        <v>38528</v>
      </c>
      <c r="F37" s="6">
        <v>70</v>
      </c>
      <c r="G37" s="6">
        <v>9</v>
      </c>
      <c r="H37" s="9">
        <v>26.5</v>
      </c>
      <c r="I37" s="10">
        <f t="shared" si="5"/>
        <v>12.045454545454545</v>
      </c>
      <c r="J37" s="9">
        <v>344</v>
      </c>
      <c r="K37" s="10">
        <f t="shared" si="6"/>
        <v>16.206395348837209</v>
      </c>
      <c r="L37" s="9">
        <v>59.56</v>
      </c>
      <c r="M37" s="10">
        <f t="shared" si="7"/>
        <v>16.054398925453324</v>
      </c>
      <c r="N37" s="26">
        <v>9.6999999999999993</v>
      </c>
      <c r="O37" s="26">
        <f t="shared" si="8"/>
        <v>29.1</v>
      </c>
      <c r="P37" s="10">
        <f t="shared" si="9"/>
        <v>73.406248819745088</v>
      </c>
      <c r="Q37" s="2"/>
    </row>
    <row r="38" spans="1:17" x14ac:dyDescent="0.25">
      <c r="A38" s="9">
        <v>35</v>
      </c>
      <c r="B38" s="9" t="s">
        <v>68</v>
      </c>
      <c r="C38" s="6">
        <v>121</v>
      </c>
      <c r="D38" s="9" t="s">
        <v>14</v>
      </c>
      <c r="E38" s="32">
        <v>38579</v>
      </c>
      <c r="F38" s="6">
        <v>38</v>
      </c>
      <c r="G38" s="6">
        <v>9</v>
      </c>
      <c r="H38" s="9">
        <v>19.25</v>
      </c>
      <c r="I38" s="10">
        <f t="shared" si="5"/>
        <v>8.75</v>
      </c>
      <c r="J38" s="9">
        <v>269.5</v>
      </c>
      <c r="K38" s="10">
        <f t="shared" si="6"/>
        <v>20.686456400742117</v>
      </c>
      <c r="L38" s="9">
        <v>68.08</v>
      </c>
      <c r="M38" s="10">
        <f t="shared" si="7"/>
        <v>14.045240893066982</v>
      </c>
      <c r="N38" s="26">
        <v>9.9</v>
      </c>
      <c r="O38" s="26">
        <f t="shared" si="8"/>
        <v>29.7</v>
      </c>
      <c r="P38" s="10">
        <f t="shared" si="9"/>
        <v>73.181697293809094</v>
      </c>
      <c r="Q38" s="2"/>
    </row>
    <row r="39" spans="1:17" x14ac:dyDescent="0.25">
      <c r="A39" s="9">
        <v>36</v>
      </c>
      <c r="B39" s="9" t="s">
        <v>69</v>
      </c>
      <c r="C39" s="6">
        <v>53</v>
      </c>
      <c r="D39" s="9" t="s">
        <v>14</v>
      </c>
      <c r="E39" s="32">
        <v>38781</v>
      </c>
      <c r="F39" s="6">
        <v>70</v>
      </c>
      <c r="G39" s="6">
        <v>9</v>
      </c>
      <c r="H39" s="9">
        <v>28.5</v>
      </c>
      <c r="I39" s="10">
        <f t="shared" si="5"/>
        <v>12.954545454545455</v>
      </c>
      <c r="J39" s="9">
        <v>341</v>
      </c>
      <c r="K39" s="10">
        <f t="shared" si="6"/>
        <v>16.348973607038122</v>
      </c>
      <c r="L39" s="9">
        <v>61.47</v>
      </c>
      <c r="M39" s="10">
        <f t="shared" si="7"/>
        <v>15.555555555555557</v>
      </c>
      <c r="N39" s="26">
        <v>9.4</v>
      </c>
      <c r="O39" s="26">
        <f t="shared" si="8"/>
        <v>28.2</v>
      </c>
      <c r="P39" s="10">
        <f t="shared" si="9"/>
        <v>73.059074617139132</v>
      </c>
      <c r="Q39" s="2"/>
    </row>
    <row r="40" spans="1:17" x14ac:dyDescent="0.25">
      <c r="A40" s="9">
        <v>37</v>
      </c>
      <c r="B40" s="9" t="s">
        <v>70</v>
      </c>
      <c r="C40" s="6">
        <v>258</v>
      </c>
      <c r="D40" s="9" t="s">
        <v>14</v>
      </c>
      <c r="E40" s="32">
        <v>38305</v>
      </c>
      <c r="F40" s="6">
        <v>38</v>
      </c>
      <c r="G40" s="6">
        <v>9</v>
      </c>
      <c r="H40" s="9">
        <v>20.25</v>
      </c>
      <c r="I40" s="10">
        <f t="shared" si="5"/>
        <v>9.204545454545455</v>
      </c>
      <c r="J40" s="9">
        <v>296.10000000000002</v>
      </c>
      <c r="K40" s="10">
        <f t="shared" si="6"/>
        <v>18.828098615332657</v>
      </c>
      <c r="L40" s="9">
        <v>59.1</v>
      </c>
      <c r="M40" s="10">
        <f t="shared" si="7"/>
        <v>16.179357021996616</v>
      </c>
      <c r="N40" s="26">
        <v>9.6</v>
      </c>
      <c r="O40" s="26">
        <f t="shared" si="8"/>
        <v>28.8</v>
      </c>
      <c r="P40" s="10">
        <f t="shared" si="9"/>
        <v>73.012001091874723</v>
      </c>
      <c r="Q40" s="2"/>
    </row>
    <row r="41" spans="1:17" x14ac:dyDescent="0.25">
      <c r="A41" s="9">
        <v>38</v>
      </c>
      <c r="B41" s="9" t="s">
        <v>71</v>
      </c>
      <c r="C41" s="6">
        <v>93</v>
      </c>
      <c r="D41" s="9" t="s">
        <v>14</v>
      </c>
      <c r="E41" s="32">
        <v>38090</v>
      </c>
      <c r="F41" s="6">
        <v>88</v>
      </c>
      <c r="G41" s="6">
        <v>11</v>
      </c>
      <c r="H41" s="9">
        <v>26.5</v>
      </c>
      <c r="I41" s="10">
        <f t="shared" si="5"/>
        <v>12.045454545454545</v>
      </c>
      <c r="J41" s="9">
        <v>285</v>
      </c>
      <c r="K41" s="10">
        <f t="shared" si="6"/>
        <v>19.561403508771932</v>
      </c>
      <c r="L41" s="9">
        <v>67.400000000000006</v>
      </c>
      <c r="M41" s="10">
        <f t="shared" si="7"/>
        <v>14.186943620178042</v>
      </c>
      <c r="N41" s="26">
        <v>9</v>
      </c>
      <c r="O41" s="26">
        <f t="shared" si="8"/>
        <v>27</v>
      </c>
      <c r="P41" s="10">
        <f t="shared" si="9"/>
        <v>72.79380167440452</v>
      </c>
      <c r="Q41" s="2"/>
    </row>
    <row r="42" spans="1:17" x14ac:dyDescent="0.25">
      <c r="A42" s="9">
        <v>39</v>
      </c>
      <c r="B42" s="9" t="s">
        <v>72</v>
      </c>
      <c r="C42" s="6">
        <v>264</v>
      </c>
      <c r="D42" s="9" t="s">
        <v>14</v>
      </c>
      <c r="E42" s="32">
        <v>38006</v>
      </c>
      <c r="F42" s="6">
        <v>38</v>
      </c>
      <c r="G42" s="6">
        <v>10</v>
      </c>
      <c r="H42" s="9">
        <v>27.5</v>
      </c>
      <c r="I42" s="10">
        <f t="shared" si="5"/>
        <v>12.5</v>
      </c>
      <c r="J42" s="9">
        <v>378.1</v>
      </c>
      <c r="K42" s="10">
        <f t="shared" si="6"/>
        <v>14.744776514149695</v>
      </c>
      <c r="L42" s="9">
        <v>60.53</v>
      </c>
      <c r="M42" s="10">
        <f t="shared" si="7"/>
        <v>15.797125392367422</v>
      </c>
      <c r="N42" s="26">
        <v>9.6999999999999993</v>
      </c>
      <c r="O42" s="26">
        <f t="shared" si="8"/>
        <v>29.1</v>
      </c>
      <c r="P42" s="10">
        <f t="shared" si="9"/>
        <v>72.14190190651712</v>
      </c>
      <c r="Q42" s="2"/>
    </row>
    <row r="43" spans="1:17" x14ac:dyDescent="0.25">
      <c r="A43" s="9">
        <v>40</v>
      </c>
      <c r="B43" s="9" t="s">
        <v>73</v>
      </c>
      <c r="C43" s="6">
        <v>274</v>
      </c>
      <c r="D43" s="9" t="s">
        <v>14</v>
      </c>
      <c r="E43" s="32">
        <v>38577</v>
      </c>
      <c r="F43" s="7">
        <v>77</v>
      </c>
      <c r="G43" s="6">
        <v>9</v>
      </c>
      <c r="H43" s="9">
        <v>23.25</v>
      </c>
      <c r="I43" s="10">
        <f t="shared" si="5"/>
        <v>10.568181818181818</v>
      </c>
      <c r="J43" s="9">
        <v>302.18</v>
      </c>
      <c r="K43" s="10">
        <f t="shared" si="6"/>
        <v>18.4492686478258</v>
      </c>
      <c r="L43" s="9">
        <v>55.16</v>
      </c>
      <c r="M43" s="10">
        <f t="shared" si="7"/>
        <v>17.335025380710661</v>
      </c>
      <c r="N43" s="26">
        <v>8.4</v>
      </c>
      <c r="O43" s="26">
        <f t="shared" si="8"/>
        <v>25.2</v>
      </c>
      <c r="P43" s="10">
        <f t="shared" si="9"/>
        <v>71.552475846718281</v>
      </c>
      <c r="Q43" s="2"/>
    </row>
    <row r="44" spans="1:17" x14ac:dyDescent="0.25">
      <c r="A44" s="9">
        <v>41</v>
      </c>
      <c r="B44" s="9" t="s">
        <v>74</v>
      </c>
      <c r="C44" s="6">
        <v>153</v>
      </c>
      <c r="D44" s="9" t="s">
        <v>14</v>
      </c>
      <c r="E44" s="32">
        <v>38217</v>
      </c>
      <c r="F44" s="6">
        <v>90</v>
      </c>
      <c r="G44" s="6">
        <v>10</v>
      </c>
      <c r="H44" s="9">
        <v>23.75</v>
      </c>
      <c r="I44" s="10">
        <f t="shared" si="5"/>
        <v>10.795454545454545</v>
      </c>
      <c r="J44" s="9">
        <v>276.88</v>
      </c>
      <c r="K44" s="10">
        <f t="shared" si="6"/>
        <v>20.135076567466051</v>
      </c>
      <c r="L44" s="9">
        <v>63.08</v>
      </c>
      <c r="M44" s="10">
        <f t="shared" si="7"/>
        <v>15.158528852251111</v>
      </c>
      <c r="N44" s="26">
        <v>8.4</v>
      </c>
      <c r="O44" s="26">
        <f t="shared" si="8"/>
        <v>25.2</v>
      </c>
      <c r="P44" s="10">
        <f t="shared" si="9"/>
        <v>71.289059965171703</v>
      </c>
      <c r="Q44" s="2"/>
    </row>
    <row r="45" spans="1:17" x14ac:dyDescent="0.25">
      <c r="A45" s="9">
        <v>42</v>
      </c>
      <c r="B45" s="9" t="s">
        <v>75</v>
      </c>
      <c r="C45" s="6">
        <v>168</v>
      </c>
      <c r="D45" s="9" t="s">
        <v>14</v>
      </c>
      <c r="E45" s="32">
        <v>37837</v>
      </c>
      <c r="F45" s="6">
        <v>39</v>
      </c>
      <c r="G45" s="6">
        <v>11</v>
      </c>
      <c r="H45" s="9">
        <v>21</v>
      </c>
      <c r="I45" s="10">
        <f t="shared" si="5"/>
        <v>9.545454545454545</v>
      </c>
      <c r="J45" s="9">
        <v>263</v>
      </c>
      <c r="K45" s="10">
        <f t="shared" si="6"/>
        <v>21.197718631178706</v>
      </c>
      <c r="L45" s="9">
        <v>74.37</v>
      </c>
      <c r="M45" s="10">
        <f t="shared" si="7"/>
        <v>12.857334946887185</v>
      </c>
      <c r="N45" s="26">
        <v>9.1999999999999993</v>
      </c>
      <c r="O45" s="26">
        <f t="shared" si="8"/>
        <v>27.6</v>
      </c>
      <c r="P45" s="10">
        <f t="shared" si="9"/>
        <v>71.200508123520436</v>
      </c>
      <c r="Q45" s="2"/>
    </row>
    <row r="46" spans="1:17" x14ac:dyDescent="0.25">
      <c r="A46" s="9">
        <v>43</v>
      </c>
      <c r="B46" s="9" t="s">
        <v>76</v>
      </c>
      <c r="C46" s="6">
        <v>141</v>
      </c>
      <c r="D46" s="9" t="s">
        <v>14</v>
      </c>
      <c r="E46" s="32">
        <v>38355</v>
      </c>
      <c r="F46" s="6">
        <v>38</v>
      </c>
      <c r="G46" s="6">
        <v>9</v>
      </c>
      <c r="H46" s="9">
        <v>22.25</v>
      </c>
      <c r="I46" s="10">
        <f t="shared" si="5"/>
        <v>10.113636363636363</v>
      </c>
      <c r="J46" s="9">
        <v>316.89999999999998</v>
      </c>
      <c r="K46" s="10">
        <f t="shared" si="6"/>
        <v>17.592300410224048</v>
      </c>
      <c r="L46" s="9">
        <v>66.58</v>
      </c>
      <c r="M46" s="10">
        <f t="shared" si="7"/>
        <v>14.36167017122259</v>
      </c>
      <c r="N46" s="26">
        <v>9.6999999999999993</v>
      </c>
      <c r="O46" s="26">
        <f t="shared" si="8"/>
        <v>29.1</v>
      </c>
      <c r="P46" s="10">
        <f t="shared" si="9"/>
        <v>71.167606945083008</v>
      </c>
      <c r="Q46" s="2"/>
    </row>
    <row r="47" spans="1:17" x14ac:dyDescent="0.25">
      <c r="A47" s="9">
        <v>44</v>
      </c>
      <c r="B47" s="9" t="s">
        <v>77</v>
      </c>
      <c r="C47" s="6">
        <v>228</v>
      </c>
      <c r="D47" s="9" t="s">
        <v>14</v>
      </c>
      <c r="E47" s="32">
        <v>37741</v>
      </c>
      <c r="F47" s="6">
        <v>58</v>
      </c>
      <c r="G47" s="6">
        <v>11</v>
      </c>
      <c r="H47" s="9">
        <v>30</v>
      </c>
      <c r="I47" s="10">
        <f t="shared" si="5"/>
        <v>13.636363636363637</v>
      </c>
      <c r="J47" s="9">
        <v>282</v>
      </c>
      <c r="K47" s="10">
        <f t="shared" si="6"/>
        <v>19.769503546099291</v>
      </c>
      <c r="L47" s="9">
        <v>60</v>
      </c>
      <c r="M47" s="10">
        <f t="shared" si="7"/>
        <v>15.936666666666667</v>
      </c>
      <c r="N47" s="26">
        <v>7.2</v>
      </c>
      <c r="O47" s="26">
        <f t="shared" si="8"/>
        <v>21.6</v>
      </c>
      <c r="P47" s="10">
        <f t="shared" si="9"/>
        <v>70.942533849129603</v>
      </c>
      <c r="Q47" s="2"/>
    </row>
    <row r="48" spans="1:17" x14ac:dyDescent="0.25">
      <c r="A48" s="9">
        <v>45</v>
      </c>
      <c r="B48" s="9" t="s">
        <v>78</v>
      </c>
      <c r="C48" s="6">
        <v>24</v>
      </c>
      <c r="D48" s="9" t="s">
        <v>14</v>
      </c>
      <c r="E48" s="32">
        <v>38434</v>
      </c>
      <c r="F48" s="6">
        <v>94</v>
      </c>
      <c r="G48" s="6">
        <v>9</v>
      </c>
      <c r="H48" s="9">
        <v>20.25</v>
      </c>
      <c r="I48" s="10">
        <f t="shared" si="5"/>
        <v>9.204545454545455</v>
      </c>
      <c r="J48" s="9">
        <v>270</v>
      </c>
      <c r="K48" s="10">
        <f t="shared" si="6"/>
        <v>20.648148148148149</v>
      </c>
      <c r="L48" s="9">
        <v>67</v>
      </c>
      <c r="M48" s="10">
        <f t="shared" si="7"/>
        <v>14.271641791044777</v>
      </c>
      <c r="N48" s="26">
        <v>8.8000000000000007</v>
      </c>
      <c r="O48" s="26">
        <f t="shared" si="8"/>
        <v>26.4</v>
      </c>
      <c r="P48" s="10">
        <f t="shared" si="9"/>
        <v>70.524335393738383</v>
      </c>
      <c r="Q48" s="2"/>
    </row>
    <row r="49" spans="1:17" x14ac:dyDescent="0.25">
      <c r="A49" s="9">
        <v>46</v>
      </c>
      <c r="B49" s="9" t="s">
        <v>79</v>
      </c>
      <c r="C49" s="6">
        <v>6</v>
      </c>
      <c r="D49" s="9" t="s">
        <v>14</v>
      </c>
      <c r="E49" s="32">
        <v>38435</v>
      </c>
      <c r="F49" s="6">
        <v>39</v>
      </c>
      <c r="G49" s="6">
        <v>9</v>
      </c>
      <c r="H49" s="9">
        <v>19.5</v>
      </c>
      <c r="I49" s="10">
        <f t="shared" si="5"/>
        <v>8.8636363636363633</v>
      </c>
      <c r="J49" s="9">
        <v>260</v>
      </c>
      <c r="K49" s="10">
        <f t="shared" si="6"/>
        <v>21.442307692307693</v>
      </c>
      <c r="L49" s="9">
        <v>84</v>
      </c>
      <c r="M49" s="10">
        <f t="shared" si="7"/>
        <v>11.383333333333335</v>
      </c>
      <c r="N49" s="26">
        <v>9.6</v>
      </c>
      <c r="O49" s="26">
        <f t="shared" si="8"/>
        <v>28.8</v>
      </c>
      <c r="P49" s="10">
        <f t="shared" si="9"/>
        <v>70.48927738927739</v>
      </c>
      <c r="Q49" s="2"/>
    </row>
    <row r="50" spans="1:17" x14ac:dyDescent="0.25">
      <c r="A50" s="9">
        <v>47</v>
      </c>
      <c r="B50" s="9" t="s">
        <v>80</v>
      </c>
      <c r="C50" s="6">
        <v>26</v>
      </c>
      <c r="D50" s="9" t="s">
        <v>14</v>
      </c>
      <c r="E50" s="32">
        <v>38514</v>
      </c>
      <c r="F50" s="6">
        <v>41</v>
      </c>
      <c r="G50" s="6">
        <v>9</v>
      </c>
      <c r="H50" s="9">
        <v>23.25</v>
      </c>
      <c r="I50" s="10">
        <f t="shared" si="5"/>
        <v>10.568181818181818</v>
      </c>
      <c r="J50" s="9">
        <v>316.20999999999998</v>
      </c>
      <c r="K50" s="10">
        <f t="shared" si="6"/>
        <v>17.630688466525413</v>
      </c>
      <c r="L50" s="9">
        <v>73.319999999999993</v>
      </c>
      <c r="M50" s="10">
        <f t="shared" si="7"/>
        <v>13.041462084015278</v>
      </c>
      <c r="N50" s="26">
        <v>9.6</v>
      </c>
      <c r="O50" s="26">
        <f t="shared" si="8"/>
        <v>28.8</v>
      </c>
      <c r="P50" s="10">
        <f t="shared" si="9"/>
        <v>70.040332368722517</v>
      </c>
      <c r="Q50" s="2"/>
    </row>
    <row r="51" spans="1:17" x14ac:dyDescent="0.25">
      <c r="A51" s="9">
        <v>48</v>
      </c>
      <c r="B51" s="9" t="s">
        <v>81</v>
      </c>
      <c r="C51" s="6">
        <v>140</v>
      </c>
      <c r="D51" s="9" t="s">
        <v>14</v>
      </c>
      <c r="E51" s="32">
        <v>38328</v>
      </c>
      <c r="F51" s="6">
        <v>69</v>
      </c>
      <c r="G51" s="6">
        <v>9</v>
      </c>
      <c r="H51" s="9">
        <v>13.5</v>
      </c>
      <c r="I51" s="10">
        <f t="shared" si="5"/>
        <v>6.1363636363636367</v>
      </c>
      <c r="J51" s="9">
        <v>271</v>
      </c>
      <c r="K51" s="10">
        <f t="shared" si="6"/>
        <v>20.571955719557195</v>
      </c>
      <c r="L51" s="9">
        <v>63.44</v>
      </c>
      <c r="M51" s="10">
        <f t="shared" si="7"/>
        <v>15.072509457755361</v>
      </c>
      <c r="N51" s="26">
        <v>9</v>
      </c>
      <c r="O51" s="26">
        <f t="shared" si="8"/>
        <v>27</v>
      </c>
      <c r="P51" s="10">
        <f t="shared" si="9"/>
        <v>68.780828813676194</v>
      </c>
      <c r="Q51" s="2"/>
    </row>
    <row r="52" spans="1:17" x14ac:dyDescent="0.25">
      <c r="A52" s="9">
        <v>49</v>
      </c>
      <c r="B52" s="9" t="s">
        <v>82</v>
      </c>
      <c r="C52" s="6">
        <v>9</v>
      </c>
      <c r="D52" s="9" t="s">
        <v>14</v>
      </c>
      <c r="E52" s="32">
        <v>38658</v>
      </c>
      <c r="F52" s="6">
        <v>69</v>
      </c>
      <c r="G52" s="6">
        <v>9</v>
      </c>
      <c r="H52" s="9">
        <v>16.5</v>
      </c>
      <c r="I52" s="10">
        <f t="shared" si="5"/>
        <v>7.5</v>
      </c>
      <c r="J52" s="9">
        <v>290</v>
      </c>
      <c r="K52" s="10">
        <f t="shared" si="6"/>
        <v>19.224137931034484</v>
      </c>
      <c r="L52" s="9">
        <v>53.87</v>
      </c>
      <c r="M52" s="10">
        <f t="shared" si="7"/>
        <v>17.750139224057918</v>
      </c>
      <c r="N52" s="26">
        <v>8</v>
      </c>
      <c r="O52" s="26">
        <f t="shared" si="8"/>
        <v>24</v>
      </c>
      <c r="P52" s="10">
        <f t="shared" si="9"/>
        <v>68.474277155092409</v>
      </c>
      <c r="Q52" s="2"/>
    </row>
    <row r="53" spans="1:17" s="15" customFormat="1" x14ac:dyDescent="0.25">
      <c r="A53" s="9">
        <v>50</v>
      </c>
      <c r="B53" s="9" t="s">
        <v>83</v>
      </c>
      <c r="C53" s="6">
        <v>217</v>
      </c>
      <c r="D53" s="9" t="s">
        <v>14</v>
      </c>
      <c r="E53" s="32">
        <v>38404</v>
      </c>
      <c r="F53" s="6">
        <v>16</v>
      </c>
      <c r="G53" s="6">
        <v>9</v>
      </c>
      <c r="H53" s="9">
        <v>29.75</v>
      </c>
      <c r="I53" s="10">
        <f t="shared" si="5"/>
        <v>13.522727272727273</v>
      </c>
      <c r="J53" s="9">
        <v>328</v>
      </c>
      <c r="K53" s="10">
        <f t="shared" si="6"/>
        <v>16.996951219512194</v>
      </c>
      <c r="L53" s="9">
        <v>86.7</v>
      </c>
      <c r="M53" s="10">
        <f t="shared" si="7"/>
        <v>11.028835063437139</v>
      </c>
      <c r="N53" s="26">
        <v>8.9</v>
      </c>
      <c r="O53" s="26">
        <f t="shared" si="8"/>
        <v>26.7</v>
      </c>
      <c r="P53" s="10">
        <f t="shared" si="9"/>
        <v>68.24851355567661</v>
      </c>
      <c r="Q53" s="2"/>
    </row>
    <row r="54" spans="1:17" s="15" customFormat="1" x14ac:dyDescent="0.25">
      <c r="A54" s="9">
        <v>51</v>
      </c>
      <c r="B54" s="9" t="s">
        <v>84</v>
      </c>
      <c r="C54" s="6">
        <v>170</v>
      </c>
      <c r="D54" s="9" t="s">
        <v>14</v>
      </c>
      <c r="E54" s="32">
        <v>38341</v>
      </c>
      <c r="F54" s="6">
        <v>72</v>
      </c>
      <c r="G54" s="6">
        <v>9</v>
      </c>
      <c r="H54" s="9">
        <v>17.25</v>
      </c>
      <c r="I54" s="10">
        <f t="shared" si="5"/>
        <v>7.8409090909090908</v>
      </c>
      <c r="J54" s="9">
        <v>333</v>
      </c>
      <c r="K54" s="10">
        <f t="shared" si="6"/>
        <v>16.741741741741741</v>
      </c>
      <c r="L54" s="9">
        <v>67.33</v>
      </c>
      <c r="M54" s="10">
        <f t="shared" si="7"/>
        <v>14.201693153126394</v>
      </c>
      <c r="N54" s="26">
        <v>9.6</v>
      </c>
      <c r="O54" s="26">
        <f t="shared" si="8"/>
        <v>28.8</v>
      </c>
      <c r="P54" s="10">
        <f t="shared" si="9"/>
        <v>67.584343985777224</v>
      </c>
      <c r="Q54" s="2"/>
    </row>
    <row r="55" spans="1:17" s="15" customFormat="1" x14ac:dyDescent="0.25">
      <c r="A55" s="9">
        <v>52</v>
      </c>
      <c r="B55" s="9" t="s">
        <v>85</v>
      </c>
      <c r="C55" s="6">
        <v>101</v>
      </c>
      <c r="D55" s="9" t="s">
        <v>14</v>
      </c>
      <c r="E55" s="32">
        <v>38517</v>
      </c>
      <c r="F55" s="6">
        <v>26</v>
      </c>
      <c r="G55" s="6">
        <v>9</v>
      </c>
      <c r="H55" s="9">
        <v>22.5</v>
      </c>
      <c r="I55" s="10">
        <f t="shared" si="5"/>
        <v>10.227272727272727</v>
      </c>
      <c r="J55" s="9">
        <v>325.88</v>
      </c>
      <c r="K55" s="10">
        <f t="shared" si="6"/>
        <v>17.107524242052289</v>
      </c>
      <c r="L55" s="9">
        <v>65.349999999999994</v>
      </c>
      <c r="M55" s="10">
        <f t="shared" si="7"/>
        <v>14.631981637337416</v>
      </c>
      <c r="N55" s="26">
        <v>8.5</v>
      </c>
      <c r="O55" s="26">
        <f t="shared" si="8"/>
        <v>25.5</v>
      </c>
      <c r="P55" s="10">
        <f t="shared" si="9"/>
        <v>67.46677860666243</v>
      </c>
      <c r="Q55" s="2"/>
    </row>
    <row r="56" spans="1:17" s="15" customFormat="1" x14ac:dyDescent="0.25">
      <c r="A56" s="9">
        <v>53</v>
      </c>
      <c r="B56" s="9" t="s">
        <v>86</v>
      </c>
      <c r="C56" s="6">
        <v>41</v>
      </c>
      <c r="D56" s="9" t="s">
        <v>14</v>
      </c>
      <c r="E56" s="32">
        <v>38367</v>
      </c>
      <c r="F56" s="6">
        <v>47</v>
      </c>
      <c r="G56" s="6">
        <v>9</v>
      </c>
      <c r="H56" s="9">
        <v>14</v>
      </c>
      <c r="I56" s="10">
        <f t="shared" si="5"/>
        <v>6.3636363636363633</v>
      </c>
      <c r="J56" s="9">
        <v>350.37</v>
      </c>
      <c r="K56" s="10">
        <f t="shared" si="6"/>
        <v>15.911750435254159</v>
      </c>
      <c r="L56" s="9">
        <v>61.06</v>
      </c>
      <c r="M56" s="10">
        <f t="shared" si="7"/>
        <v>15.660006550933508</v>
      </c>
      <c r="N56" s="26">
        <v>9.8000000000000007</v>
      </c>
      <c r="O56" s="26">
        <f t="shared" si="8"/>
        <v>29.4</v>
      </c>
      <c r="P56" s="10">
        <f t="shared" si="9"/>
        <v>67.335393349824031</v>
      </c>
      <c r="Q56" s="2"/>
    </row>
    <row r="57" spans="1:17" s="15" customFormat="1" x14ac:dyDescent="0.25">
      <c r="A57" s="9">
        <v>54</v>
      </c>
      <c r="B57" s="9" t="s">
        <v>87</v>
      </c>
      <c r="C57" s="6">
        <v>212</v>
      </c>
      <c r="D57" s="9" t="s">
        <v>14</v>
      </c>
      <c r="E57" s="32">
        <v>38023</v>
      </c>
      <c r="F57" s="6">
        <v>81</v>
      </c>
      <c r="G57" s="6">
        <v>10</v>
      </c>
      <c r="H57" s="9">
        <v>27.5</v>
      </c>
      <c r="I57" s="10">
        <f t="shared" si="5"/>
        <v>12.5</v>
      </c>
      <c r="J57" s="9">
        <v>306.19</v>
      </c>
      <c r="K57" s="10">
        <f t="shared" si="6"/>
        <v>18.207648845488094</v>
      </c>
      <c r="L57" s="9">
        <v>69.5</v>
      </c>
      <c r="M57" s="10">
        <f t="shared" si="7"/>
        <v>13.758273381294964</v>
      </c>
      <c r="N57" s="26">
        <v>7.5</v>
      </c>
      <c r="O57" s="26">
        <f t="shared" si="8"/>
        <v>22.5</v>
      </c>
      <c r="P57" s="10">
        <f t="shared" si="9"/>
        <v>66.96592222678305</v>
      </c>
      <c r="Q57" s="2"/>
    </row>
    <row r="58" spans="1:17" s="15" customFormat="1" x14ac:dyDescent="0.25">
      <c r="A58" s="9">
        <v>55</v>
      </c>
      <c r="B58" s="9" t="s">
        <v>88</v>
      </c>
      <c r="C58" s="6">
        <v>262</v>
      </c>
      <c r="D58" s="9" t="s">
        <v>14</v>
      </c>
      <c r="E58" s="32" t="s">
        <v>25</v>
      </c>
      <c r="F58" s="6">
        <v>70</v>
      </c>
      <c r="G58" s="6">
        <v>9</v>
      </c>
      <c r="H58" s="9">
        <v>22.75</v>
      </c>
      <c r="I58" s="10">
        <f t="shared" si="5"/>
        <v>10.340909090909092</v>
      </c>
      <c r="J58" s="9">
        <v>350</v>
      </c>
      <c r="K58" s="10">
        <f t="shared" si="6"/>
        <v>15.928571428571429</v>
      </c>
      <c r="L58" s="9">
        <v>88.47</v>
      </c>
      <c r="M58" s="10">
        <f t="shared" si="7"/>
        <v>10.8081835650503</v>
      </c>
      <c r="N58" s="26">
        <v>9.6</v>
      </c>
      <c r="O58" s="26">
        <f t="shared" si="8"/>
        <v>28.8</v>
      </c>
      <c r="P58" s="10">
        <f t="shared" si="9"/>
        <v>65.877664084530821</v>
      </c>
      <c r="Q58" s="2"/>
    </row>
    <row r="59" spans="1:17" s="15" customFormat="1" x14ac:dyDescent="0.25">
      <c r="A59" s="9">
        <v>56</v>
      </c>
      <c r="B59" s="9" t="s">
        <v>89</v>
      </c>
      <c r="C59" s="6">
        <v>133</v>
      </c>
      <c r="D59" s="9" t="s">
        <v>14</v>
      </c>
      <c r="E59" s="32">
        <v>38462</v>
      </c>
      <c r="F59" s="6">
        <v>34</v>
      </c>
      <c r="G59" s="6">
        <v>9</v>
      </c>
      <c r="H59" s="9">
        <v>26.25</v>
      </c>
      <c r="I59" s="10">
        <f t="shared" si="5"/>
        <v>11.931818181818182</v>
      </c>
      <c r="J59" s="9">
        <v>366.53</v>
      </c>
      <c r="K59" s="10">
        <f t="shared" si="6"/>
        <v>15.210214716394294</v>
      </c>
      <c r="L59" s="9">
        <v>74.47</v>
      </c>
      <c r="M59" s="10">
        <f t="shared" si="7"/>
        <v>12.840069826775883</v>
      </c>
      <c r="N59" s="26">
        <v>8.6</v>
      </c>
      <c r="O59" s="26">
        <f t="shared" si="8"/>
        <v>25.8</v>
      </c>
      <c r="P59" s="10">
        <f t="shared" si="9"/>
        <v>65.782102724988363</v>
      </c>
      <c r="Q59" s="2"/>
    </row>
    <row r="60" spans="1:17" s="15" customFormat="1" x14ac:dyDescent="0.25">
      <c r="A60" s="9">
        <v>57</v>
      </c>
      <c r="B60" s="9" t="s">
        <v>90</v>
      </c>
      <c r="C60" s="6">
        <v>173</v>
      </c>
      <c r="D60" s="9" t="s">
        <v>14</v>
      </c>
      <c r="E60" s="32">
        <v>38083</v>
      </c>
      <c r="F60" s="6">
        <v>69</v>
      </c>
      <c r="G60" s="6">
        <v>10</v>
      </c>
      <c r="H60" s="9">
        <v>24</v>
      </c>
      <c r="I60" s="10">
        <f t="shared" si="5"/>
        <v>10.909090909090908</v>
      </c>
      <c r="J60" s="9">
        <v>338</v>
      </c>
      <c r="K60" s="10">
        <f t="shared" si="6"/>
        <v>16.494082840236686</v>
      </c>
      <c r="L60" s="9">
        <v>69.349999999999994</v>
      </c>
      <c r="M60" s="10">
        <f t="shared" si="7"/>
        <v>13.788031723143478</v>
      </c>
      <c r="N60" s="26">
        <v>8</v>
      </c>
      <c r="O60" s="26">
        <f t="shared" si="8"/>
        <v>24</v>
      </c>
      <c r="P60" s="10">
        <f t="shared" si="9"/>
        <v>65.191205472471069</v>
      </c>
      <c r="Q60" s="2"/>
    </row>
    <row r="61" spans="1:17" s="15" customFormat="1" x14ac:dyDescent="0.25">
      <c r="A61" s="9">
        <v>58</v>
      </c>
      <c r="B61" s="9" t="s">
        <v>91</v>
      </c>
      <c r="C61" s="6">
        <v>183</v>
      </c>
      <c r="D61" s="9" t="s">
        <v>14</v>
      </c>
      <c r="E61" s="32">
        <v>37718</v>
      </c>
      <c r="F61" s="6">
        <v>75</v>
      </c>
      <c r="G61" s="6">
        <v>11</v>
      </c>
      <c r="H61" s="9">
        <v>18.75</v>
      </c>
      <c r="I61" s="10">
        <f t="shared" si="5"/>
        <v>8.5227272727272734</v>
      </c>
      <c r="J61" s="9">
        <v>308</v>
      </c>
      <c r="K61" s="10">
        <f t="shared" si="6"/>
        <v>18.100649350649352</v>
      </c>
      <c r="L61" s="9">
        <v>76.41</v>
      </c>
      <c r="M61" s="10">
        <f t="shared" si="7"/>
        <v>12.514068839157179</v>
      </c>
      <c r="N61" s="26">
        <v>8.5</v>
      </c>
      <c r="O61" s="26">
        <f t="shared" si="8"/>
        <v>25.5</v>
      </c>
      <c r="P61" s="10">
        <f t="shared" si="9"/>
        <v>64.637445462533805</v>
      </c>
      <c r="Q61" s="2"/>
    </row>
    <row r="62" spans="1:17" s="15" customFormat="1" x14ac:dyDescent="0.25">
      <c r="A62" s="9">
        <v>59</v>
      </c>
      <c r="B62" s="9" t="s">
        <v>92</v>
      </c>
      <c r="C62" s="6">
        <v>242</v>
      </c>
      <c r="D62" s="9" t="s">
        <v>14</v>
      </c>
      <c r="E62" s="32" t="s">
        <v>24</v>
      </c>
      <c r="F62" s="6">
        <v>79</v>
      </c>
      <c r="G62" s="6">
        <v>10</v>
      </c>
      <c r="H62" s="9">
        <v>21</v>
      </c>
      <c r="I62" s="10">
        <f t="shared" si="5"/>
        <v>9.545454545454545</v>
      </c>
      <c r="J62" s="9">
        <v>347.34</v>
      </c>
      <c r="K62" s="10">
        <f t="shared" si="6"/>
        <v>16.050555651523005</v>
      </c>
      <c r="L62" s="9">
        <v>97</v>
      </c>
      <c r="M62" s="10">
        <f t="shared" si="7"/>
        <v>9.8577319587628871</v>
      </c>
      <c r="N62" s="26">
        <v>9.6999999999999993</v>
      </c>
      <c r="O62" s="26">
        <f t="shared" si="8"/>
        <v>29.1</v>
      </c>
      <c r="P62" s="10">
        <f t="shared" si="9"/>
        <v>64.553742155740451</v>
      </c>
      <c r="Q62" s="2"/>
    </row>
    <row r="63" spans="1:17" s="15" customFormat="1" x14ac:dyDescent="0.25">
      <c r="A63" s="9">
        <v>60</v>
      </c>
      <c r="B63" s="9" t="s">
        <v>93</v>
      </c>
      <c r="C63" s="6">
        <v>125</v>
      </c>
      <c r="D63" s="9" t="s">
        <v>14</v>
      </c>
      <c r="E63" s="32">
        <v>37748</v>
      </c>
      <c r="F63" s="6">
        <v>72</v>
      </c>
      <c r="G63" s="6">
        <v>11</v>
      </c>
      <c r="H63" s="9">
        <v>20.5</v>
      </c>
      <c r="I63" s="10">
        <f t="shared" si="5"/>
        <v>9.3181818181818183</v>
      </c>
      <c r="J63" s="9">
        <v>405</v>
      </c>
      <c r="K63" s="10">
        <f t="shared" si="6"/>
        <v>13.765432098765432</v>
      </c>
      <c r="L63" s="9">
        <v>68.78</v>
      </c>
      <c r="M63" s="10">
        <f t="shared" si="7"/>
        <v>13.902297179412621</v>
      </c>
      <c r="N63" s="26">
        <v>9</v>
      </c>
      <c r="O63" s="26">
        <f t="shared" si="8"/>
        <v>27</v>
      </c>
      <c r="P63" s="10">
        <f t="shared" si="9"/>
        <v>63.985911096359871</v>
      </c>
      <c r="Q63" s="2"/>
    </row>
    <row r="64" spans="1:17" s="15" customFormat="1" x14ac:dyDescent="0.25">
      <c r="A64" s="9">
        <v>61</v>
      </c>
      <c r="B64" s="9" t="s">
        <v>94</v>
      </c>
      <c r="C64" s="6">
        <v>120</v>
      </c>
      <c r="D64" s="9" t="s">
        <v>14</v>
      </c>
      <c r="E64" s="32">
        <v>38594</v>
      </c>
      <c r="F64" s="6">
        <v>91</v>
      </c>
      <c r="G64" s="6">
        <v>9</v>
      </c>
      <c r="H64" s="9">
        <v>20</v>
      </c>
      <c r="I64" s="10">
        <f t="shared" si="5"/>
        <v>9.0909090909090917</v>
      </c>
      <c r="J64" s="9">
        <v>330</v>
      </c>
      <c r="K64" s="10">
        <f t="shared" si="6"/>
        <v>16.893939393939394</v>
      </c>
      <c r="L64" s="9">
        <v>72.040000000000006</v>
      </c>
      <c r="M64" s="10">
        <f t="shared" si="7"/>
        <v>13.273181565796779</v>
      </c>
      <c r="N64" s="26">
        <v>8</v>
      </c>
      <c r="O64" s="26">
        <f t="shared" si="8"/>
        <v>24</v>
      </c>
      <c r="P64" s="10">
        <f t="shared" si="9"/>
        <v>63.25803005064526</v>
      </c>
      <c r="Q64" s="2"/>
    </row>
    <row r="65" spans="1:17" s="15" customFormat="1" x14ac:dyDescent="0.25">
      <c r="A65" s="9">
        <v>62</v>
      </c>
      <c r="B65" s="9" t="s">
        <v>95</v>
      </c>
      <c r="C65" s="6">
        <v>13</v>
      </c>
      <c r="D65" s="9" t="s">
        <v>14</v>
      </c>
      <c r="E65" s="32">
        <v>38084</v>
      </c>
      <c r="F65" s="6">
        <v>91</v>
      </c>
      <c r="G65" s="6">
        <v>10</v>
      </c>
      <c r="H65" s="9">
        <v>16.75</v>
      </c>
      <c r="I65" s="10">
        <f t="shared" si="5"/>
        <v>7.6136363636363633</v>
      </c>
      <c r="J65" s="9">
        <v>335</v>
      </c>
      <c r="K65" s="10">
        <f t="shared" si="6"/>
        <v>16.64179104477612</v>
      </c>
      <c r="L65" s="9">
        <v>64.08</v>
      </c>
      <c r="M65" s="10">
        <f t="shared" si="7"/>
        <v>14.921972534332086</v>
      </c>
      <c r="N65" s="26">
        <v>7</v>
      </c>
      <c r="O65" s="26">
        <f t="shared" si="8"/>
        <v>21</v>
      </c>
      <c r="P65" s="10">
        <f t="shared" si="9"/>
        <v>60.177399942744572</v>
      </c>
      <c r="Q65" s="2"/>
    </row>
    <row r="66" spans="1:17" s="15" customFormat="1" x14ac:dyDescent="0.25">
      <c r="A66" s="9">
        <v>63</v>
      </c>
      <c r="B66" s="9" t="s">
        <v>96</v>
      </c>
      <c r="C66" s="6">
        <v>263</v>
      </c>
      <c r="D66" s="9" t="s">
        <v>14</v>
      </c>
      <c r="E66" s="32">
        <v>37748</v>
      </c>
      <c r="F66" s="6">
        <v>1</v>
      </c>
      <c r="G66" s="6">
        <v>11</v>
      </c>
      <c r="H66" s="9">
        <v>17.5</v>
      </c>
      <c r="I66" s="10">
        <f t="shared" si="5"/>
        <v>7.9545454545454541</v>
      </c>
      <c r="J66" s="9">
        <v>380.8</v>
      </c>
      <c r="K66" s="10">
        <f t="shared" si="6"/>
        <v>14.640231092436974</v>
      </c>
      <c r="L66" s="9">
        <v>77</v>
      </c>
      <c r="M66" s="10">
        <f t="shared" si="7"/>
        <v>12.418181818181818</v>
      </c>
      <c r="N66" s="26">
        <v>8</v>
      </c>
      <c r="O66" s="26">
        <f t="shared" si="8"/>
        <v>24</v>
      </c>
      <c r="P66" s="10">
        <f t="shared" si="9"/>
        <v>59.012958365164245</v>
      </c>
      <c r="Q66" s="2"/>
    </row>
    <row r="67" spans="1:17" s="15" customFormat="1" x14ac:dyDescent="0.25">
      <c r="A67" s="9">
        <v>64</v>
      </c>
      <c r="B67" s="9" t="s">
        <v>97</v>
      </c>
      <c r="C67" s="6">
        <v>38</v>
      </c>
      <c r="D67" s="9" t="s">
        <v>14</v>
      </c>
      <c r="E67" s="32">
        <v>38505</v>
      </c>
      <c r="F67" s="6">
        <v>81</v>
      </c>
      <c r="G67" s="6">
        <v>9</v>
      </c>
      <c r="H67" s="9">
        <v>27.75</v>
      </c>
      <c r="I67" s="10">
        <f t="shared" si="5"/>
        <v>12.613636363636363</v>
      </c>
      <c r="J67" s="9">
        <v>344.72</v>
      </c>
      <c r="K67" s="10">
        <f t="shared" si="6"/>
        <v>16.172545834300301</v>
      </c>
      <c r="L67" s="9">
        <v>90.88</v>
      </c>
      <c r="M67" s="10">
        <f t="shared" si="7"/>
        <v>10.521566901408452</v>
      </c>
      <c r="N67" s="26">
        <v>6.5</v>
      </c>
      <c r="O67" s="26">
        <f t="shared" si="8"/>
        <v>19.5</v>
      </c>
      <c r="P67" s="10">
        <f t="shared" si="9"/>
        <v>58.807749099345116</v>
      </c>
      <c r="Q67" s="2"/>
    </row>
    <row r="68" spans="1:17" s="15" customFormat="1" x14ac:dyDescent="0.25">
      <c r="A68" s="9">
        <v>65</v>
      </c>
      <c r="B68" s="9" t="s">
        <v>98</v>
      </c>
      <c r="C68" s="6">
        <v>78</v>
      </c>
      <c r="D68" s="9" t="s">
        <v>14</v>
      </c>
      <c r="E68" s="32">
        <v>37631</v>
      </c>
      <c r="F68" s="6">
        <v>88</v>
      </c>
      <c r="G68" s="6">
        <v>11</v>
      </c>
      <c r="H68" s="9">
        <v>28.75</v>
      </c>
      <c r="I68" s="10">
        <f t="shared" ref="I68:I99" si="10">H68*25/55</f>
        <v>13.068181818181818</v>
      </c>
      <c r="J68" s="9">
        <v>482</v>
      </c>
      <c r="K68" s="10">
        <f t="shared" ref="K68:K77" si="11">25*223/J68</f>
        <v>11.566390041493776</v>
      </c>
      <c r="L68" s="9">
        <v>68.400000000000006</v>
      </c>
      <c r="M68" s="10">
        <f t="shared" ref="M68:M81" si="12">20*47.81/L68</f>
        <v>13.979532163742689</v>
      </c>
      <c r="N68" s="26">
        <v>6.5</v>
      </c>
      <c r="O68" s="26">
        <f t="shared" ref="O68:O99" si="13">30*N68/10</f>
        <v>19.5</v>
      </c>
      <c r="P68" s="10">
        <f t="shared" ref="P68:P99" si="14">I68+K68+M68+O68</f>
        <v>58.114104023418285</v>
      </c>
      <c r="Q68" s="2"/>
    </row>
    <row r="69" spans="1:17" s="15" customFormat="1" x14ac:dyDescent="0.25">
      <c r="A69" s="9">
        <v>66</v>
      </c>
      <c r="B69" s="9" t="s">
        <v>99</v>
      </c>
      <c r="C69" s="6">
        <v>229</v>
      </c>
      <c r="D69" s="9" t="s">
        <v>14</v>
      </c>
      <c r="E69" s="32">
        <v>38501</v>
      </c>
      <c r="F69" s="6">
        <v>56</v>
      </c>
      <c r="G69" s="6">
        <v>9</v>
      </c>
      <c r="H69" s="9">
        <v>20</v>
      </c>
      <c r="I69" s="10">
        <f t="shared" si="10"/>
        <v>9.0909090909090917</v>
      </c>
      <c r="J69" s="9">
        <v>345</v>
      </c>
      <c r="K69" s="10">
        <f t="shared" si="11"/>
        <v>16.159420289855074</v>
      </c>
      <c r="L69" s="9">
        <v>77.7</v>
      </c>
      <c r="M69" s="10">
        <f t="shared" si="12"/>
        <v>12.306306306306306</v>
      </c>
      <c r="N69" s="26">
        <v>6.5</v>
      </c>
      <c r="O69" s="26">
        <f t="shared" si="13"/>
        <v>19.5</v>
      </c>
      <c r="P69" s="10">
        <f t="shared" si="14"/>
        <v>57.056635687070468</v>
      </c>
      <c r="Q69" s="2"/>
    </row>
    <row r="70" spans="1:17" s="15" customFormat="1" x14ac:dyDescent="0.25">
      <c r="A70" s="9">
        <v>67</v>
      </c>
      <c r="B70" s="9" t="s">
        <v>100</v>
      </c>
      <c r="C70" s="6">
        <v>103</v>
      </c>
      <c r="D70" s="9" t="s">
        <v>14</v>
      </c>
      <c r="E70" s="32">
        <v>38656</v>
      </c>
      <c r="F70" s="6">
        <v>39</v>
      </c>
      <c r="G70" s="6">
        <v>9</v>
      </c>
      <c r="H70" s="9">
        <v>14.25</v>
      </c>
      <c r="I70" s="10">
        <f t="shared" si="10"/>
        <v>6.4772727272727275</v>
      </c>
      <c r="J70" s="9">
        <v>267</v>
      </c>
      <c r="K70" s="10">
        <f t="shared" si="11"/>
        <v>20.880149812734082</v>
      </c>
      <c r="L70" s="9">
        <v>84.42</v>
      </c>
      <c r="M70" s="10">
        <f t="shared" si="12"/>
        <v>11.326699834162522</v>
      </c>
      <c r="N70" s="26">
        <v>6</v>
      </c>
      <c r="O70" s="26">
        <f t="shared" si="13"/>
        <v>18</v>
      </c>
      <c r="P70" s="10">
        <f t="shared" si="14"/>
        <v>56.684122374169334</v>
      </c>
      <c r="Q70" s="2"/>
    </row>
    <row r="71" spans="1:17" s="15" customFormat="1" x14ac:dyDescent="0.25">
      <c r="A71" s="9">
        <v>68</v>
      </c>
      <c r="B71" s="9" t="s">
        <v>101</v>
      </c>
      <c r="C71" s="6">
        <v>151</v>
      </c>
      <c r="D71" s="9" t="s">
        <v>14</v>
      </c>
      <c r="E71" s="32">
        <v>38272</v>
      </c>
      <c r="F71" s="6">
        <v>56</v>
      </c>
      <c r="G71" s="6">
        <v>9</v>
      </c>
      <c r="H71" s="9">
        <v>19</v>
      </c>
      <c r="I71" s="10">
        <f t="shared" si="10"/>
        <v>8.6363636363636367</v>
      </c>
      <c r="J71" s="9">
        <v>350</v>
      </c>
      <c r="K71" s="10">
        <f t="shared" si="11"/>
        <v>15.928571428571429</v>
      </c>
      <c r="L71" s="9">
        <v>78.3</v>
      </c>
      <c r="M71" s="10">
        <f t="shared" si="12"/>
        <v>12.212005108556834</v>
      </c>
      <c r="N71" s="26">
        <v>6.4</v>
      </c>
      <c r="O71" s="26">
        <f t="shared" si="13"/>
        <v>19.2</v>
      </c>
      <c r="P71" s="10">
        <f t="shared" si="14"/>
        <v>55.976940173491897</v>
      </c>
      <c r="Q71" s="2"/>
    </row>
    <row r="72" spans="1:17" s="15" customFormat="1" x14ac:dyDescent="0.25">
      <c r="A72" s="9">
        <v>69</v>
      </c>
      <c r="B72" s="9" t="s">
        <v>102</v>
      </c>
      <c r="C72" s="6">
        <v>35</v>
      </c>
      <c r="D72" s="9" t="s">
        <v>14</v>
      </c>
      <c r="E72" s="32">
        <v>38481</v>
      </c>
      <c r="F72" s="6">
        <v>13</v>
      </c>
      <c r="G72" s="6">
        <v>9</v>
      </c>
      <c r="H72" s="9">
        <v>16.25</v>
      </c>
      <c r="I72" s="10">
        <f t="shared" si="10"/>
        <v>7.3863636363636367</v>
      </c>
      <c r="J72" s="9">
        <v>469</v>
      </c>
      <c r="K72" s="10">
        <f t="shared" si="11"/>
        <v>11.886993603411513</v>
      </c>
      <c r="L72" s="9">
        <v>77.400000000000006</v>
      </c>
      <c r="M72" s="10">
        <f t="shared" si="12"/>
        <v>12.354005167958656</v>
      </c>
      <c r="N72" s="26">
        <v>7.8</v>
      </c>
      <c r="O72" s="26">
        <f t="shared" si="13"/>
        <v>23.4</v>
      </c>
      <c r="P72" s="10">
        <f t="shared" si="14"/>
        <v>55.027362407733804</v>
      </c>
      <c r="Q72" s="2"/>
    </row>
    <row r="73" spans="1:17" s="15" customFormat="1" x14ac:dyDescent="0.25">
      <c r="A73" s="9">
        <v>70</v>
      </c>
      <c r="B73" s="9" t="s">
        <v>103</v>
      </c>
      <c r="C73" s="6">
        <v>32</v>
      </c>
      <c r="D73" s="9" t="s">
        <v>14</v>
      </c>
      <c r="E73" s="32">
        <v>38595</v>
      </c>
      <c r="F73" s="6">
        <v>48</v>
      </c>
      <c r="G73" s="6">
        <v>9</v>
      </c>
      <c r="H73" s="9">
        <v>16</v>
      </c>
      <c r="I73" s="10">
        <f t="shared" si="10"/>
        <v>7.2727272727272725</v>
      </c>
      <c r="J73" s="9">
        <v>390</v>
      </c>
      <c r="K73" s="10">
        <f t="shared" si="11"/>
        <v>14.294871794871796</v>
      </c>
      <c r="L73" s="9">
        <v>69</v>
      </c>
      <c r="M73" s="10">
        <f t="shared" si="12"/>
        <v>13.857971014492755</v>
      </c>
      <c r="N73" s="26">
        <v>6.5</v>
      </c>
      <c r="O73" s="26">
        <f t="shared" si="13"/>
        <v>19.5</v>
      </c>
      <c r="P73" s="10">
        <f t="shared" si="14"/>
        <v>54.925570082091824</v>
      </c>
      <c r="Q73" s="2"/>
    </row>
    <row r="74" spans="1:17" s="15" customFormat="1" x14ac:dyDescent="0.25">
      <c r="A74" s="9">
        <v>71</v>
      </c>
      <c r="B74" s="9" t="s">
        <v>104</v>
      </c>
      <c r="C74" s="6">
        <v>46</v>
      </c>
      <c r="D74" s="9" t="s">
        <v>14</v>
      </c>
      <c r="E74" s="32">
        <v>37763</v>
      </c>
      <c r="F74" s="6">
        <v>88</v>
      </c>
      <c r="G74" s="6">
        <v>11</v>
      </c>
      <c r="H74" s="9">
        <v>22.25</v>
      </c>
      <c r="I74" s="10">
        <f t="shared" si="10"/>
        <v>10.113636363636363</v>
      </c>
      <c r="J74" s="9">
        <v>482</v>
      </c>
      <c r="K74" s="10">
        <f t="shared" si="11"/>
        <v>11.566390041493776</v>
      </c>
      <c r="L74" s="9">
        <v>74.5</v>
      </c>
      <c r="M74" s="10">
        <f t="shared" si="12"/>
        <v>12.834899328859061</v>
      </c>
      <c r="N74" s="26">
        <v>6.5</v>
      </c>
      <c r="O74" s="26">
        <f t="shared" si="13"/>
        <v>19.5</v>
      </c>
      <c r="P74" s="10">
        <f t="shared" si="14"/>
        <v>54.014925733989202</v>
      </c>
      <c r="Q74" s="2"/>
    </row>
    <row r="75" spans="1:17" s="15" customFormat="1" x14ac:dyDescent="0.25">
      <c r="A75" s="9">
        <v>72</v>
      </c>
      <c r="B75" s="9" t="s">
        <v>105</v>
      </c>
      <c r="C75" s="6">
        <v>179</v>
      </c>
      <c r="D75" s="9" t="s">
        <v>14</v>
      </c>
      <c r="E75" s="32">
        <v>38052</v>
      </c>
      <c r="F75" s="6">
        <v>56</v>
      </c>
      <c r="G75" s="6">
        <v>10</v>
      </c>
      <c r="H75" s="9">
        <v>18</v>
      </c>
      <c r="I75" s="10">
        <f t="shared" si="10"/>
        <v>8.1818181818181817</v>
      </c>
      <c r="J75" s="9">
        <v>405</v>
      </c>
      <c r="K75" s="10">
        <f t="shared" si="11"/>
        <v>13.765432098765432</v>
      </c>
      <c r="L75" s="9">
        <v>84.2</v>
      </c>
      <c r="M75" s="10">
        <f t="shared" si="12"/>
        <v>11.356294536817103</v>
      </c>
      <c r="N75" s="26">
        <v>6.3</v>
      </c>
      <c r="O75" s="26">
        <f t="shared" si="13"/>
        <v>18.899999999999999</v>
      </c>
      <c r="P75" s="10">
        <f t="shared" si="14"/>
        <v>52.203544817400719</v>
      </c>
      <c r="Q75" s="2"/>
    </row>
    <row r="76" spans="1:17" s="15" customFormat="1" x14ac:dyDescent="0.25">
      <c r="A76" s="9">
        <v>73</v>
      </c>
      <c r="B76" s="9" t="s">
        <v>106</v>
      </c>
      <c r="C76" s="6">
        <v>219</v>
      </c>
      <c r="D76" s="9" t="s">
        <v>14</v>
      </c>
      <c r="E76" s="32">
        <v>37819</v>
      </c>
      <c r="F76" s="6">
        <v>13</v>
      </c>
      <c r="G76" s="6">
        <v>11</v>
      </c>
      <c r="H76" s="9">
        <v>15.75</v>
      </c>
      <c r="I76" s="10">
        <f t="shared" si="10"/>
        <v>7.1590909090909092</v>
      </c>
      <c r="J76" s="9">
        <v>544</v>
      </c>
      <c r="K76" s="10">
        <f t="shared" si="11"/>
        <v>10.248161764705882</v>
      </c>
      <c r="L76" s="9">
        <v>89.28</v>
      </c>
      <c r="M76" s="10">
        <f t="shared" si="12"/>
        <v>10.710125448028673</v>
      </c>
      <c r="N76" s="26">
        <v>7.5</v>
      </c>
      <c r="O76" s="26">
        <f t="shared" si="13"/>
        <v>22.5</v>
      </c>
      <c r="P76" s="10">
        <f t="shared" si="14"/>
        <v>50.617378121825467</v>
      </c>
      <c r="Q76" s="2"/>
    </row>
    <row r="77" spans="1:17" s="15" customFormat="1" x14ac:dyDescent="0.25">
      <c r="A77" s="9">
        <v>74</v>
      </c>
      <c r="B77" s="9" t="s">
        <v>107</v>
      </c>
      <c r="C77" s="6">
        <v>142</v>
      </c>
      <c r="D77" s="9" t="s">
        <v>14</v>
      </c>
      <c r="E77" s="32">
        <v>38085</v>
      </c>
      <c r="F77" s="6">
        <v>13</v>
      </c>
      <c r="G77" s="6">
        <v>10</v>
      </c>
      <c r="H77" s="9">
        <v>15.25</v>
      </c>
      <c r="I77" s="10">
        <f t="shared" si="10"/>
        <v>6.9318181818181817</v>
      </c>
      <c r="J77" s="9">
        <v>525</v>
      </c>
      <c r="K77" s="10">
        <f t="shared" si="11"/>
        <v>10.619047619047619</v>
      </c>
      <c r="L77" s="9">
        <v>74.16</v>
      </c>
      <c r="M77" s="10">
        <f t="shared" si="12"/>
        <v>12.89374325782093</v>
      </c>
      <c r="N77" s="26">
        <v>6.7</v>
      </c>
      <c r="O77" s="26">
        <f t="shared" si="13"/>
        <v>20.100000000000001</v>
      </c>
      <c r="P77" s="10">
        <f t="shared" si="14"/>
        <v>50.544609058686731</v>
      </c>
      <c r="Q77" s="2"/>
    </row>
    <row r="78" spans="1:17" x14ac:dyDescent="0.25">
      <c r="A78" s="9">
        <v>75</v>
      </c>
      <c r="B78" s="9" t="s">
        <v>108</v>
      </c>
      <c r="C78" s="6">
        <v>270</v>
      </c>
      <c r="D78" s="9" t="s">
        <v>14</v>
      </c>
      <c r="E78" s="32">
        <v>38498</v>
      </c>
      <c r="F78" s="6">
        <v>31</v>
      </c>
      <c r="G78" s="6">
        <v>9</v>
      </c>
      <c r="H78" s="9">
        <v>24.5</v>
      </c>
      <c r="I78" s="10">
        <f t="shared" si="10"/>
        <v>11.136363636363637</v>
      </c>
      <c r="J78" s="9">
        <v>0</v>
      </c>
      <c r="K78" s="10">
        <v>0</v>
      </c>
      <c r="L78" s="9">
        <v>68</v>
      </c>
      <c r="M78" s="10">
        <f t="shared" si="12"/>
        <v>14.061764705882354</v>
      </c>
      <c r="N78" s="26">
        <v>8.4</v>
      </c>
      <c r="O78" s="26">
        <f t="shared" si="13"/>
        <v>25.2</v>
      </c>
      <c r="P78" s="10">
        <f t="shared" si="14"/>
        <v>50.39812834224599</v>
      </c>
      <c r="Q78" s="2"/>
    </row>
    <row r="79" spans="1:17" x14ac:dyDescent="0.25">
      <c r="A79" s="9">
        <v>76</v>
      </c>
      <c r="B79" s="9" t="s">
        <v>109</v>
      </c>
      <c r="C79" s="6">
        <v>81</v>
      </c>
      <c r="D79" s="9" t="s">
        <v>14</v>
      </c>
      <c r="E79" s="32">
        <v>38454</v>
      </c>
      <c r="F79" s="6">
        <v>91</v>
      </c>
      <c r="G79" s="6">
        <v>9</v>
      </c>
      <c r="H79" s="9">
        <v>22.75</v>
      </c>
      <c r="I79" s="10">
        <f t="shared" si="10"/>
        <v>10.340909090909092</v>
      </c>
      <c r="J79" s="9">
        <v>0</v>
      </c>
      <c r="K79" s="10">
        <v>0</v>
      </c>
      <c r="L79" s="9">
        <v>102.04</v>
      </c>
      <c r="M79" s="10">
        <f t="shared" si="12"/>
        <v>9.3708349666797339</v>
      </c>
      <c r="N79" s="26">
        <v>7.5</v>
      </c>
      <c r="O79" s="26">
        <f t="shared" si="13"/>
        <v>22.5</v>
      </c>
      <c r="P79" s="10">
        <f t="shared" si="14"/>
        <v>42.211744057588824</v>
      </c>
      <c r="Q79" s="2"/>
    </row>
    <row r="80" spans="1:17" x14ac:dyDescent="0.25">
      <c r="A80" s="9">
        <v>77</v>
      </c>
      <c r="B80" s="9" t="s">
        <v>110</v>
      </c>
      <c r="C80" s="6">
        <v>28</v>
      </c>
      <c r="D80" s="9" t="s">
        <v>14</v>
      </c>
      <c r="E80" s="32">
        <v>38696</v>
      </c>
      <c r="F80" s="6">
        <v>91</v>
      </c>
      <c r="G80" s="6">
        <v>9</v>
      </c>
      <c r="H80" s="9">
        <v>16.75</v>
      </c>
      <c r="I80" s="10">
        <f t="shared" si="10"/>
        <v>7.6136363636363633</v>
      </c>
      <c r="J80" s="9">
        <v>271</v>
      </c>
      <c r="K80" s="10">
        <f>25*223/J80</f>
        <v>20.571955719557195</v>
      </c>
      <c r="L80" s="9">
        <v>85.02</v>
      </c>
      <c r="M80" s="10">
        <f t="shared" si="12"/>
        <v>11.246765466948954</v>
      </c>
      <c r="N80" s="26">
        <v>0</v>
      </c>
      <c r="O80" s="26">
        <f t="shared" si="13"/>
        <v>0</v>
      </c>
      <c r="P80" s="10">
        <f t="shared" si="14"/>
        <v>39.432357550142513</v>
      </c>
      <c r="Q80" s="2"/>
    </row>
    <row r="81" spans="1:17" x14ac:dyDescent="0.25">
      <c r="A81" s="9">
        <v>78</v>
      </c>
      <c r="B81" s="9" t="s">
        <v>111</v>
      </c>
      <c r="C81" s="6">
        <v>227</v>
      </c>
      <c r="D81" s="9" t="s">
        <v>14</v>
      </c>
      <c r="E81" s="32">
        <v>38526</v>
      </c>
      <c r="F81" s="6">
        <v>34</v>
      </c>
      <c r="G81" s="6">
        <v>9</v>
      </c>
      <c r="H81" s="9">
        <v>21</v>
      </c>
      <c r="I81" s="10">
        <f t="shared" si="10"/>
        <v>9.545454545454545</v>
      </c>
      <c r="J81" s="9">
        <v>317.66000000000003</v>
      </c>
      <c r="K81" s="10">
        <f>25*223/J81</f>
        <v>17.550210917332997</v>
      </c>
      <c r="L81" s="9">
        <v>92.44</v>
      </c>
      <c r="M81" s="10">
        <f t="shared" si="12"/>
        <v>10.344006923409781</v>
      </c>
      <c r="N81" s="26">
        <v>0</v>
      </c>
      <c r="O81" s="26">
        <f t="shared" si="13"/>
        <v>0</v>
      </c>
      <c r="P81" s="10">
        <f t="shared" si="14"/>
        <v>37.439672386197323</v>
      </c>
      <c r="Q81" s="2"/>
    </row>
    <row r="82" spans="1:17" x14ac:dyDescent="0.25">
      <c r="A82" s="9">
        <v>79</v>
      </c>
      <c r="B82" s="9" t="s">
        <v>112</v>
      </c>
      <c r="C82" s="12">
        <v>210</v>
      </c>
      <c r="D82" s="13" t="s">
        <v>14</v>
      </c>
      <c r="E82" s="31">
        <v>38342</v>
      </c>
      <c r="F82" s="12">
        <v>69</v>
      </c>
      <c r="G82" s="12">
        <v>9</v>
      </c>
      <c r="H82" s="13">
        <v>41.75</v>
      </c>
      <c r="I82" s="14">
        <f t="shared" si="10"/>
        <v>18.977272727272727</v>
      </c>
      <c r="J82" s="13">
        <v>302</v>
      </c>
      <c r="K82" s="14">
        <f>25*223/J82</f>
        <v>18.460264900662253</v>
      </c>
      <c r="L82" s="13">
        <v>0</v>
      </c>
      <c r="M82" s="14">
        <v>0</v>
      </c>
      <c r="N82" s="25">
        <v>0</v>
      </c>
      <c r="O82" s="25">
        <f t="shared" si="13"/>
        <v>0</v>
      </c>
      <c r="P82" s="14">
        <f t="shared" si="14"/>
        <v>37.437537627934979</v>
      </c>
      <c r="Q82" s="11"/>
    </row>
    <row r="83" spans="1:17" x14ac:dyDescent="0.25">
      <c r="A83" s="9">
        <v>80</v>
      </c>
      <c r="B83" s="9" t="s">
        <v>113</v>
      </c>
      <c r="C83" s="6">
        <v>209</v>
      </c>
      <c r="D83" s="9" t="s">
        <v>14</v>
      </c>
      <c r="E83" s="32">
        <v>38601</v>
      </c>
      <c r="F83" s="6">
        <v>34</v>
      </c>
      <c r="G83" s="6">
        <v>9</v>
      </c>
      <c r="H83" s="9">
        <v>19.5</v>
      </c>
      <c r="I83" s="10">
        <f t="shared" si="10"/>
        <v>8.8636363636363633</v>
      </c>
      <c r="J83" s="9">
        <v>379.56</v>
      </c>
      <c r="K83" s="10">
        <f>25*223/J83</f>
        <v>14.688059858783856</v>
      </c>
      <c r="L83" s="9">
        <v>89.46</v>
      </c>
      <c r="M83" s="10">
        <f>20*47.81/L83</f>
        <v>10.688575899843507</v>
      </c>
      <c r="N83" s="26">
        <v>0</v>
      </c>
      <c r="O83" s="26">
        <f t="shared" si="13"/>
        <v>0</v>
      </c>
      <c r="P83" s="10">
        <f t="shared" si="14"/>
        <v>34.240272122263725</v>
      </c>
      <c r="Q83" s="2"/>
    </row>
    <row r="84" spans="1:17" x14ac:dyDescent="0.25">
      <c r="A84" s="9">
        <v>81</v>
      </c>
      <c r="B84" s="9" t="s">
        <v>114</v>
      </c>
      <c r="C84" s="6">
        <v>166</v>
      </c>
      <c r="D84" s="9" t="s">
        <v>14</v>
      </c>
      <c r="E84" s="32">
        <v>38684</v>
      </c>
      <c r="F84" s="6">
        <v>79</v>
      </c>
      <c r="G84" s="6">
        <v>9</v>
      </c>
      <c r="H84" s="9">
        <v>14.75</v>
      </c>
      <c r="I84" s="10">
        <f t="shared" si="10"/>
        <v>6.7045454545454541</v>
      </c>
      <c r="J84" s="9">
        <v>556.54</v>
      </c>
      <c r="K84" s="10">
        <f>25*223/J84</f>
        <v>10.017249434002947</v>
      </c>
      <c r="L84" s="9">
        <v>96</v>
      </c>
      <c r="M84" s="10">
        <f>20*47.81/L84</f>
        <v>9.9604166666666671</v>
      </c>
      <c r="N84" s="26">
        <v>0</v>
      </c>
      <c r="O84" s="26">
        <f t="shared" si="13"/>
        <v>0</v>
      </c>
      <c r="P84" s="10">
        <f t="shared" si="14"/>
        <v>26.682211555215069</v>
      </c>
      <c r="Q84" s="2"/>
    </row>
    <row r="85" spans="1:17" x14ac:dyDescent="0.25">
      <c r="A85" s="9">
        <v>82</v>
      </c>
      <c r="B85" s="9" t="s">
        <v>115</v>
      </c>
      <c r="C85" s="6">
        <v>132</v>
      </c>
      <c r="D85" s="9" t="s">
        <v>14</v>
      </c>
      <c r="E85" s="32">
        <v>37904</v>
      </c>
      <c r="F85" s="6">
        <v>14</v>
      </c>
      <c r="G85" s="6">
        <v>11</v>
      </c>
      <c r="H85" s="9">
        <v>16.25</v>
      </c>
      <c r="I85" s="10">
        <f t="shared" si="10"/>
        <v>7.3863636363636367</v>
      </c>
      <c r="J85" s="9">
        <v>0</v>
      </c>
      <c r="K85" s="10">
        <v>0</v>
      </c>
      <c r="L85" s="9">
        <v>0</v>
      </c>
      <c r="M85" s="10">
        <v>0</v>
      </c>
      <c r="N85" s="26">
        <v>6.4</v>
      </c>
      <c r="O85" s="26">
        <f t="shared" si="13"/>
        <v>19.2</v>
      </c>
      <c r="P85" s="10">
        <f t="shared" si="14"/>
        <v>26.586363636363636</v>
      </c>
      <c r="Q85" s="2"/>
    </row>
    <row r="86" spans="1:17" x14ac:dyDescent="0.25">
      <c r="A86" s="9">
        <v>83</v>
      </c>
      <c r="B86" s="9" t="s">
        <v>116</v>
      </c>
      <c r="C86" s="6">
        <v>218</v>
      </c>
      <c r="D86" s="9" t="s">
        <v>14</v>
      </c>
      <c r="E86" s="32">
        <v>38586</v>
      </c>
      <c r="F86" s="6">
        <v>79</v>
      </c>
      <c r="G86" s="6">
        <v>9</v>
      </c>
      <c r="H86" s="9">
        <v>9.75</v>
      </c>
      <c r="I86" s="10">
        <f t="shared" si="10"/>
        <v>4.4318181818181817</v>
      </c>
      <c r="J86" s="9">
        <v>458.51</v>
      </c>
      <c r="K86" s="10">
        <f>25*223/J86</f>
        <v>12.158949641229199</v>
      </c>
      <c r="L86" s="9">
        <v>115</v>
      </c>
      <c r="M86" s="10">
        <f>20*47.81/L86</f>
        <v>8.3147826086956531</v>
      </c>
      <c r="N86" s="26">
        <v>0</v>
      </c>
      <c r="O86" s="26">
        <f t="shared" si="13"/>
        <v>0</v>
      </c>
      <c r="P86" s="10">
        <f t="shared" si="14"/>
        <v>24.905550431743031</v>
      </c>
      <c r="Q86" s="2"/>
    </row>
    <row r="87" spans="1:17" x14ac:dyDescent="0.25">
      <c r="A87" s="9">
        <v>84</v>
      </c>
      <c r="B87" s="9" t="s">
        <v>117</v>
      </c>
      <c r="C87" s="6">
        <v>136</v>
      </c>
      <c r="D87" s="9" t="s">
        <v>14</v>
      </c>
      <c r="E87" s="32">
        <v>38484</v>
      </c>
      <c r="F87" s="6">
        <v>79</v>
      </c>
      <c r="G87" s="6">
        <v>9</v>
      </c>
      <c r="H87" s="9">
        <v>0.5</v>
      </c>
      <c r="I87" s="10">
        <f t="shared" si="10"/>
        <v>0.22727272727272727</v>
      </c>
      <c r="J87" s="9">
        <v>370.34</v>
      </c>
      <c r="K87" s="10">
        <f>25*223/J87</f>
        <v>15.053734406221311</v>
      </c>
      <c r="L87" s="9">
        <v>103</v>
      </c>
      <c r="M87" s="10">
        <f>20*47.81/L87</f>
        <v>9.2834951456310684</v>
      </c>
      <c r="N87" s="26">
        <v>0</v>
      </c>
      <c r="O87" s="26">
        <f t="shared" si="13"/>
        <v>0</v>
      </c>
      <c r="P87" s="10">
        <f t="shared" si="14"/>
        <v>24.564502279125108</v>
      </c>
      <c r="Q87" s="2"/>
    </row>
    <row r="88" spans="1:17" x14ac:dyDescent="0.25">
      <c r="A88" s="9">
        <v>85</v>
      </c>
      <c r="B88" s="9" t="s">
        <v>118</v>
      </c>
      <c r="C88" s="6">
        <v>44</v>
      </c>
      <c r="D88" s="9" t="s">
        <v>14</v>
      </c>
      <c r="E88" s="32">
        <v>38410</v>
      </c>
      <c r="F88" s="6">
        <v>79</v>
      </c>
      <c r="G88" s="6">
        <v>9</v>
      </c>
      <c r="H88" s="9">
        <v>10.75</v>
      </c>
      <c r="I88" s="10">
        <f t="shared" si="10"/>
        <v>4.8863636363636367</v>
      </c>
      <c r="J88" s="9">
        <v>558.13</v>
      </c>
      <c r="K88" s="10">
        <f>25*223/J88</f>
        <v>9.9887123071685817</v>
      </c>
      <c r="L88" s="9">
        <v>204</v>
      </c>
      <c r="M88" s="10">
        <f>20*47.81/L88</f>
        <v>4.6872549019607845</v>
      </c>
      <c r="N88" s="26">
        <v>0</v>
      </c>
      <c r="O88" s="26">
        <f t="shared" si="13"/>
        <v>0</v>
      </c>
      <c r="P88" s="10">
        <f t="shared" si="14"/>
        <v>19.562330845493001</v>
      </c>
      <c r="Q88" s="2"/>
    </row>
    <row r="89" spans="1:17" x14ac:dyDescent="0.25">
      <c r="A89" s="9">
        <v>86</v>
      </c>
      <c r="B89" s="9" t="s">
        <v>119</v>
      </c>
      <c r="C89" s="6">
        <v>200</v>
      </c>
      <c r="D89" s="9" t="s">
        <v>14</v>
      </c>
      <c r="E89" s="32">
        <v>38649</v>
      </c>
      <c r="F89" s="6">
        <v>93</v>
      </c>
      <c r="G89" s="6">
        <v>9</v>
      </c>
      <c r="H89" s="9">
        <v>33</v>
      </c>
      <c r="I89" s="10">
        <f t="shared" si="10"/>
        <v>15</v>
      </c>
      <c r="J89" s="9">
        <v>0</v>
      </c>
      <c r="K89" s="10">
        <v>0</v>
      </c>
      <c r="L89" s="9">
        <v>0</v>
      </c>
      <c r="M89" s="10">
        <v>0</v>
      </c>
      <c r="N89" s="26">
        <v>0</v>
      </c>
      <c r="O89" s="26">
        <f t="shared" si="13"/>
        <v>0</v>
      </c>
      <c r="P89" s="10">
        <f t="shared" si="14"/>
        <v>15</v>
      </c>
      <c r="Q89" s="2"/>
    </row>
    <row r="90" spans="1:17" x14ac:dyDescent="0.25">
      <c r="A90" s="9">
        <v>87</v>
      </c>
      <c r="B90" s="9" t="s">
        <v>120</v>
      </c>
      <c r="C90" s="6">
        <v>119</v>
      </c>
      <c r="D90" s="9" t="s">
        <v>14</v>
      </c>
      <c r="E90" s="32">
        <v>38108</v>
      </c>
      <c r="F90" s="6">
        <v>6</v>
      </c>
      <c r="G90" s="6">
        <v>10</v>
      </c>
      <c r="H90" s="9">
        <v>32.5</v>
      </c>
      <c r="I90" s="10">
        <f t="shared" si="10"/>
        <v>14.772727272727273</v>
      </c>
      <c r="J90" s="9">
        <v>0</v>
      </c>
      <c r="K90" s="10">
        <v>0</v>
      </c>
      <c r="L90" s="9">
        <v>0</v>
      </c>
      <c r="M90" s="10">
        <v>0</v>
      </c>
      <c r="N90" s="26">
        <v>0</v>
      </c>
      <c r="O90" s="26">
        <f t="shared" si="13"/>
        <v>0</v>
      </c>
      <c r="P90" s="10">
        <f t="shared" si="14"/>
        <v>14.772727272727273</v>
      </c>
      <c r="Q90" s="2"/>
    </row>
    <row r="91" spans="1:17" x14ac:dyDescent="0.25">
      <c r="A91" s="9">
        <v>88</v>
      </c>
      <c r="B91" s="9" t="s">
        <v>121</v>
      </c>
      <c r="C91" s="6">
        <v>11</v>
      </c>
      <c r="D91" s="9" t="s">
        <v>14</v>
      </c>
      <c r="E91" s="32">
        <v>38647</v>
      </c>
      <c r="F91" s="6">
        <v>79</v>
      </c>
      <c r="G91" s="6">
        <v>9</v>
      </c>
      <c r="H91" s="9">
        <v>32</v>
      </c>
      <c r="I91" s="10">
        <f t="shared" si="10"/>
        <v>14.545454545454545</v>
      </c>
      <c r="J91" s="9">
        <v>0</v>
      </c>
      <c r="K91" s="10">
        <v>0</v>
      </c>
      <c r="L91" s="9">
        <v>0</v>
      </c>
      <c r="M91" s="10">
        <v>0</v>
      </c>
      <c r="N91" s="26">
        <v>0</v>
      </c>
      <c r="O91" s="26">
        <f t="shared" si="13"/>
        <v>0</v>
      </c>
      <c r="P91" s="10">
        <f t="shared" si="14"/>
        <v>14.545454545454545</v>
      </c>
      <c r="Q91" s="2"/>
    </row>
    <row r="92" spans="1:17" ht="24.75" customHeight="1" x14ac:dyDescent="0.25">
      <c r="A92" s="9">
        <v>89</v>
      </c>
      <c r="B92" s="9" t="s">
        <v>122</v>
      </c>
      <c r="C92" s="6">
        <v>214</v>
      </c>
      <c r="D92" s="9" t="s">
        <v>14</v>
      </c>
      <c r="E92" s="32">
        <v>38455</v>
      </c>
      <c r="F92" s="30" t="s">
        <v>27</v>
      </c>
      <c r="G92" s="6">
        <v>9</v>
      </c>
      <c r="H92" s="9">
        <v>32</v>
      </c>
      <c r="I92" s="10">
        <f t="shared" si="10"/>
        <v>14.545454545454545</v>
      </c>
      <c r="J92" s="9">
        <v>0</v>
      </c>
      <c r="K92" s="10">
        <v>0</v>
      </c>
      <c r="L92" s="9">
        <v>0</v>
      </c>
      <c r="M92" s="10">
        <v>0</v>
      </c>
      <c r="N92" s="26">
        <v>0</v>
      </c>
      <c r="O92" s="26">
        <f t="shared" si="13"/>
        <v>0</v>
      </c>
      <c r="P92" s="10">
        <f t="shared" si="14"/>
        <v>14.545454545454545</v>
      </c>
      <c r="Q92" s="2"/>
    </row>
    <row r="93" spans="1:17" x14ac:dyDescent="0.25">
      <c r="A93" s="9">
        <v>90</v>
      </c>
      <c r="B93" s="9" t="s">
        <v>123</v>
      </c>
      <c r="C93" s="6">
        <v>66</v>
      </c>
      <c r="D93" s="9" t="s">
        <v>14</v>
      </c>
      <c r="E93" s="32">
        <v>38504</v>
      </c>
      <c r="F93" s="6">
        <v>41</v>
      </c>
      <c r="G93" s="6">
        <v>9</v>
      </c>
      <c r="H93" s="9">
        <v>30.25</v>
      </c>
      <c r="I93" s="10">
        <f t="shared" si="10"/>
        <v>13.75</v>
      </c>
      <c r="J93" s="9">
        <v>0</v>
      </c>
      <c r="K93" s="10">
        <v>0</v>
      </c>
      <c r="L93" s="9">
        <v>0</v>
      </c>
      <c r="M93" s="10">
        <v>0</v>
      </c>
      <c r="N93" s="26">
        <v>0</v>
      </c>
      <c r="O93" s="26">
        <f t="shared" si="13"/>
        <v>0</v>
      </c>
      <c r="P93" s="10">
        <f t="shared" si="14"/>
        <v>13.75</v>
      </c>
      <c r="Q93" s="2"/>
    </row>
    <row r="94" spans="1:17" x14ac:dyDescent="0.25">
      <c r="A94" s="9">
        <v>91</v>
      </c>
      <c r="B94" s="9" t="s">
        <v>124</v>
      </c>
      <c r="C94" s="6">
        <v>247</v>
      </c>
      <c r="D94" s="9" t="s">
        <v>14</v>
      </c>
      <c r="E94" s="32">
        <v>38017</v>
      </c>
      <c r="F94" s="7">
        <v>77</v>
      </c>
      <c r="G94" s="6">
        <v>10</v>
      </c>
      <c r="H94" s="9">
        <v>30.25</v>
      </c>
      <c r="I94" s="10">
        <f t="shared" si="10"/>
        <v>13.75</v>
      </c>
      <c r="J94" s="9">
        <v>0</v>
      </c>
      <c r="K94" s="10">
        <v>0</v>
      </c>
      <c r="L94" s="9">
        <v>0</v>
      </c>
      <c r="M94" s="10">
        <v>0</v>
      </c>
      <c r="N94" s="26">
        <v>0</v>
      </c>
      <c r="O94" s="26">
        <f t="shared" si="13"/>
        <v>0</v>
      </c>
      <c r="P94" s="10">
        <f t="shared" si="14"/>
        <v>13.75</v>
      </c>
      <c r="Q94" s="2"/>
    </row>
    <row r="95" spans="1:17" x14ac:dyDescent="0.25">
      <c r="A95" s="9">
        <v>92</v>
      </c>
      <c r="B95" s="9" t="s">
        <v>125</v>
      </c>
      <c r="C95" s="6">
        <v>73</v>
      </c>
      <c r="D95" s="9" t="s">
        <v>14</v>
      </c>
      <c r="E95" s="32">
        <v>38095</v>
      </c>
      <c r="F95" s="6">
        <v>19</v>
      </c>
      <c r="G95" s="6">
        <v>10</v>
      </c>
      <c r="H95" s="9">
        <v>29</v>
      </c>
      <c r="I95" s="10">
        <f t="shared" si="10"/>
        <v>13.181818181818182</v>
      </c>
      <c r="J95" s="9">
        <v>0</v>
      </c>
      <c r="K95" s="10">
        <v>0</v>
      </c>
      <c r="L95" s="9">
        <v>0</v>
      </c>
      <c r="M95" s="10">
        <v>0</v>
      </c>
      <c r="N95" s="26">
        <v>0</v>
      </c>
      <c r="O95" s="26">
        <f t="shared" si="13"/>
        <v>0</v>
      </c>
      <c r="P95" s="10">
        <f t="shared" si="14"/>
        <v>13.181818181818182</v>
      </c>
      <c r="Q95" s="2"/>
    </row>
    <row r="96" spans="1:17" x14ac:dyDescent="0.25">
      <c r="A96" s="9">
        <v>93</v>
      </c>
      <c r="B96" s="9" t="s">
        <v>126</v>
      </c>
      <c r="C96" s="6">
        <v>15</v>
      </c>
      <c r="D96" s="9" t="s">
        <v>14</v>
      </c>
      <c r="E96" s="32" t="s">
        <v>15</v>
      </c>
      <c r="F96" s="6">
        <v>91</v>
      </c>
      <c r="G96" s="6">
        <v>10</v>
      </c>
      <c r="H96" s="9">
        <v>25.75</v>
      </c>
      <c r="I96" s="10">
        <f t="shared" si="10"/>
        <v>11.704545454545455</v>
      </c>
      <c r="J96" s="9">
        <v>0</v>
      </c>
      <c r="K96" s="10">
        <v>0</v>
      </c>
      <c r="L96" s="9">
        <v>0</v>
      </c>
      <c r="M96" s="10">
        <v>0</v>
      </c>
      <c r="N96" s="26">
        <v>0</v>
      </c>
      <c r="O96" s="26">
        <f t="shared" si="13"/>
        <v>0</v>
      </c>
      <c r="P96" s="10">
        <f t="shared" si="14"/>
        <v>11.704545454545455</v>
      </c>
      <c r="Q96" s="2"/>
    </row>
    <row r="97" spans="1:17" x14ac:dyDescent="0.25">
      <c r="A97" s="9">
        <v>94</v>
      </c>
      <c r="B97" s="9" t="s">
        <v>127</v>
      </c>
      <c r="C97" s="6">
        <v>19</v>
      </c>
      <c r="D97" s="9" t="s">
        <v>14</v>
      </c>
      <c r="E97" s="32">
        <v>37803</v>
      </c>
      <c r="F97" s="6">
        <v>21</v>
      </c>
      <c r="G97" s="6">
        <v>11</v>
      </c>
      <c r="H97" s="9">
        <v>24.5</v>
      </c>
      <c r="I97" s="10">
        <f t="shared" si="10"/>
        <v>11.136363636363637</v>
      </c>
      <c r="J97" s="9">
        <v>0</v>
      </c>
      <c r="K97" s="10">
        <v>0</v>
      </c>
      <c r="L97" s="9">
        <v>0</v>
      </c>
      <c r="M97" s="10">
        <v>0</v>
      </c>
      <c r="N97" s="26">
        <v>0</v>
      </c>
      <c r="O97" s="26">
        <f t="shared" si="13"/>
        <v>0</v>
      </c>
      <c r="P97" s="10">
        <f t="shared" si="14"/>
        <v>11.136363636363637</v>
      </c>
      <c r="Q97" s="2"/>
    </row>
    <row r="98" spans="1:17" x14ac:dyDescent="0.25">
      <c r="A98" s="9">
        <v>95</v>
      </c>
      <c r="B98" s="9" t="s">
        <v>128</v>
      </c>
      <c r="C98" s="6">
        <v>82</v>
      </c>
      <c r="D98" s="9" t="s">
        <v>14</v>
      </c>
      <c r="E98" s="32" t="s">
        <v>20</v>
      </c>
      <c r="F98" s="6">
        <v>91</v>
      </c>
      <c r="G98" s="6">
        <v>10</v>
      </c>
      <c r="H98" s="9">
        <v>24</v>
      </c>
      <c r="I98" s="10">
        <f t="shared" si="10"/>
        <v>10.909090909090908</v>
      </c>
      <c r="J98" s="9">
        <v>0</v>
      </c>
      <c r="K98" s="10">
        <v>0</v>
      </c>
      <c r="L98" s="9">
        <v>0</v>
      </c>
      <c r="M98" s="10">
        <v>0</v>
      </c>
      <c r="N98" s="26">
        <v>0</v>
      </c>
      <c r="O98" s="26">
        <f t="shared" si="13"/>
        <v>0</v>
      </c>
      <c r="P98" s="10">
        <f t="shared" si="14"/>
        <v>10.909090909090908</v>
      </c>
      <c r="Q98" s="2"/>
    </row>
    <row r="99" spans="1:17" x14ac:dyDescent="0.25">
      <c r="A99" s="9">
        <v>96</v>
      </c>
      <c r="B99" s="9" t="s">
        <v>129</v>
      </c>
      <c r="C99" s="6">
        <v>89</v>
      </c>
      <c r="D99" s="9" t="s">
        <v>14</v>
      </c>
      <c r="E99" s="32">
        <v>38552</v>
      </c>
      <c r="F99" s="8" t="s">
        <v>27</v>
      </c>
      <c r="G99" s="6">
        <v>9</v>
      </c>
      <c r="H99" s="9">
        <v>23.5</v>
      </c>
      <c r="I99" s="10">
        <f t="shared" si="10"/>
        <v>10.681818181818182</v>
      </c>
      <c r="J99" s="9">
        <v>0</v>
      </c>
      <c r="K99" s="10">
        <v>0</v>
      </c>
      <c r="L99" s="9">
        <v>0</v>
      </c>
      <c r="M99" s="10">
        <v>0</v>
      </c>
      <c r="N99" s="26">
        <v>0</v>
      </c>
      <c r="O99" s="26">
        <f t="shared" si="13"/>
        <v>0</v>
      </c>
      <c r="P99" s="10">
        <f t="shared" si="14"/>
        <v>10.681818181818182</v>
      </c>
      <c r="Q99" s="2"/>
    </row>
    <row r="100" spans="1:17" x14ac:dyDescent="0.25">
      <c r="A100" s="9">
        <v>97</v>
      </c>
      <c r="B100" s="9" t="s">
        <v>130</v>
      </c>
      <c r="C100" s="6">
        <v>195</v>
      </c>
      <c r="D100" s="9" t="s">
        <v>14</v>
      </c>
      <c r="E100" s="32">
        <v>38337</v>
      </c>
      <c r="F100" s="6">
        <v>38</v>
      </c>
      <c r="G100" s="6">
        <v>10</v>
      </c>
      <c r="H100" s="9">
        <v>23.5</v>
      </c>
      <c r="I100" s="10">
        <f t="shared" ref="I100:I131" si="15">H100*25/55</f>
        <v>10.681818181818182</v>
      </c>
      <c r="J100" s="9">
        <v>0</v>
      </c>
      <c r="K100" s="10">
        <v>0</v>
      </c>
      <c r="L100" s="9">
        <v>0</v>
      </c>
      <c r="M100" s="10">
        <v>0</v>
      </c>
      <c r="N100" s="26">
        <v>0</v>
      </c>
      <c r="O100" s="26">
        <f t="shared" ref="O100:O131" si="16">30*N100/10</f>
        <v>0</v>
      </c>
      <c r="P100" s="10">
        <f t="shared" ref="P100:P114" si="17">I100+K100+M100+O100</f>
        <v>10.681818181818182</v>
      </c>
      <c r="Q100" s="2"/>
    </row>
    <row r="101" spans="1:17" x14ac:dyDescent="0.25">
      <c r="A101" s="9">
        <v>98</v>
      </c>
      <c r="B101" s="9" t="s">
        <v>131</v>
      </c>
      <c r="C101" s="6">
        <v>83</v>
      </c>
      <c r="D101" s="9" t="s">
        <v>14</v>
      </c>
      <c r="E101" s="32">
        <v>38291</v>
      </c>
      <c r="F101" s="6">
        <v>6</v>
      </c>
      <c r="G101" s="6">
        <v>10</v>
      </c>
      <c r="H101" s="9">
        <v>23</v>
      </c>
      <c r="I101" s="10">
        <f t="shared" si="15"/>
        <v>10.454545454545455</v>
      </c>
      <c r="J101" s="9">
        <v>0</v>
      </c>
      <c r="K101" s="10">
        <v>0</v>
      </c>
      <c r="L101" s="9">
        <v>0</v>
      </c>
      <c r="M101" s="10">
        <v>0</v>
      </c>
      <c r="N101" s="26">
        <v>0</v>
      </c>
      <c r="O101" s="26">
        <f t="shared" si="16"/>
        <v>0</v>
      </c>
      <c r="P101" s="10">
        <f t="shared" si="17"/>
        <v>10.454545454545455</v>
      </c>
      <c r="Q101" s="2"/>
    </row>
    <row r="102" spans="1:17" x14ac:dyDescent="0.25">
      <c r="A102" s="9">
        <v>99</v>
      </c>
      <c r="B102" s="9" t="s">
        <v>132</v>
      </c>
      <c r="C102" s="6">
        <v>199</v>
      </c>
      <c r="D102" s="9" t="s">
        <v>14</v>
      </c>
      <c r="E102" s="32">
        <v>38189</v>
      </c>
      <c r="F102" s="6">
        <v>21</v>
      </c>
      <c r="G102" s="6">
        <v>10</v>
      </c>
      <c r="H102" s="9">
        <v>22.5</v>
      </c>
      <c r="I102" s="10">
        <f t="shared" si="15"/>
        <v>10.227272727272727</v>
      </c>
      <c r="J102" s="9">
        <v>0</v>
      </c>
      <c r="K102" s="10">
        <v>0</v>
      </c>
      <c r="L102" s="9">
        <v>0</v>
      </c>
      <c r="M102" s="10">
        <v>0</v>
      </c>
      <c r="N102" s="26">
        <v>0</v>
      </c>
      <c r="O102" s="26">
        <f t="shared" si="16"/>
        <v>0</v>
      </c>
      <c r="P102" s="10">
        <f t="shared" si="17"/>
        <v>10.227272727272727</v>
      </c>
      <c r="Q102" s="2"/>
    </row>
    <row r="103" spans="1:17" x14ac:dyDescent="0.25">
      <c r="A103" s="9">
        <v>100</v>
      </c>
      <c r="B103" s="9" t="s">
        <v>133</v>
      </c>
      <c r="C103" s="6">
        <v>118</v>
      </c>
      <c r="D103" s="9" t="s">
        <v>14</v>
      </c>
      <c r="E103" s="32">
        <v>38505</v>
      </c>
      <c r="F103" s="6">
        <v>35</v>
      </c>
      <c r="G103" s="6">
        <v>9</v>
      </c>
      <c r="H103" s="9">
        <v>21.75</v>
      </c>
      <c r="I103" s="10">
        <f t="shared" si="15"/>
        <v>9.8863636363636367</v>
      </c>
      <c r="J103" s="9">
        <v>0</v>
      </c>
      <c r="K103" s="10">
        <v>0</v>
      </c>
      <c r="L103" s="9">
        <v>0</v>
      </c>
      <c r="M103" s="10">
        <v>0</v>
      </c>
      <c r="N103" s="26">
        <v>0</v>
      </c>
      <c r="O103" s="26">
        <f t="shared" si="16"/>
        <v>0</v>
      </c>
      <c r="P103" s="10">
        <f t="shared" si="17"/>
        <v>9.8863636363636367</v>
      </c>
      <c r="Q103" s="2"/>
    </row>
    <row r="104" spans="1:17" x14ac:dyDescent="0.25">
      <c r="A104" s="9">
        <v>101</v>
      </c>
      <c r="B104" s="9" t="s">
        <v>134</v>
      </c>
      <c r="C104" s="6">
        <v>144</v>
      </c>
      <c r="D104" s="9" t="s">
        <v>14</v>
      </c>
      <c r="E104" s="32">
        <v>38653</v>
      </c>
      <c r="F104" s="6">
        <v>4</v>
      </c>
      <c r="G104" s="6">
        <v>9</v>
      </c>
      <c r="H104" s="9">
        <v>21</v>
      </c>
      <c r="I104" s="10">
        <f t="shared" si="15"/>
        <v>9.545454545454545</v>
      </c>
      <c r="J104" s="9">
        <v>0</v>
      </c>
      <c r="K104" s="10">
        <v>0</v>
      </c>
      <c r="L104" s="9">
        <v>0</v>
      </c>
      <c r="M104" s="10">
        <v>0</v>
      </c>
      <c r="N104" s="26">
        <v>0</v>
      </c>
      <c r="O104" s="26">
        <f t="shared" si="16"/>
        <v>0</v>
      </c>
      <c r="P104" s="10">
        <f t="shared" si="17"/>
        <v>9.545454545454545</v>
      </c>
      <c r="Q104" s="2"/>
    </row>
    <row r="105" spans="1:17" x14ac:dyDescent="0.25">
      <c r="A105" s="9">
        <v>102</v>
      </c>
      <c r="B105" s="9" t="s">
        <v>135</v>
      </c>
      <c r="C105" s="6">
        <v>260</v>
      </c>
      <c r="D105" s="9" t="s">
        <v>14</v>
      </c>
      <c r="E105" s="32">
        <v>38469</v>
      </c>
      <c r="F105" s="6">
        <v>21</v>
      </c>
      <c r="G105" s="6">
        <v>9</v>
      </c>
      <c r="H105" s="9">
        <v>21</v>
      </c>
      <c r="I105" s="10">
        <f t="shared" si="15"/>
        <v>9.545454545454545</v>
      </c>
      <c r="J105" s="9">
        <v>0</v>
      </c>
      <c r="K105" s="10">
        <v>0</v>
      </c>
      <c r="L105" s="9">
        <v>0</v>
      </c>
      <c r="M105" s="10">
        <v>0</v>
      </c>
      <c r="N105" s="26">
        <v>0</v>
      </c>
      <c r="O105" s="26">
        <f t="shared" si="16"/>
        <v>0</v>
      </c>
      <c r="P105" s="10">
        <f t="shared" si="17"/>
        <v>9.545454545454545</v>
      </c>
      <c r="Q105" s="2"/>
    </row>
    <row r="106" spans="1:17" x14ac:dyDescent="0.25">
      <c r="A106" s="9">
        <v>103</v>
      </c>
      <c r="B106" s="9" t="s">
        <v>136</v>
      </c>
      <c r="C106" s="6">
        <v>4</v>
      </c>
      <c r="D106" s="9" t="s">
        <v>14</v>
      </c>
      <c r="E106" s="32">
        <v>38327</v>
      </c>
      <c r="F106" s="6">
        <v>4</v>
      </c>
      <c r="G106" s="6">
        <v>9</v>
      </c>
      <c r="H106" s="9">
        <v>20.75</v>
      </c>
      <c r="I106" s="10">
        <f t="shared" si="15"/>
        <v>9.4318181818181817</v>
      </c>
      <c r="J106" s="9">
        <v>0</v>
      </c>
      <c r="K106" s="10">
        <v>0</v>
      </c>
      <c r="L106" s="9">
        <v>0</v>
      </c>
      <c r="M106" s="10">
        <v>0</v>
      </c>
      <c r="N106" s="26">
        <v>0</v>
      </c>
      <c r="O106" s="26">
        <f t="shared" si="16"/>
        <v>0</v>
      </c>
      <c r="P106" s="10">
        <f t="shared" si="17"/>
        <v>9.4318181818181817</v>
      </c>
      <c r="Q106" s="2"/>
    </row>
    <row r="107" spans="1:17" x14ac:dyDescent="0.25">
      <c r="A107" s="9">
        <v>104</v>
      </c>
      <c r="B107" s="9" t="s">
        <v>137</v>
      </c>
      <c r="C107" s="6">
        <v>177</v>
      </c>
      <c r="D107" s="9" t="s">
        <v>14</v>
      </c>
      <c r="E107" s="32">
        <v>37709</v>
      </c>
      <c r="F107" s="6">
        <v>44</v>
      </c>
      <c r="G107" s="6">
        <v>11</v>
      </c>
      <c r="H107" s="9">
        <v>20.75</v>
      </c>
      <c r="I107" s="10">
        <f t="shared" si="15"/>
        <v>9.4318181818181817</v>
      </c>
      <c r="J107" s="9">
        <v>0</v>
      </c>
      <c r="K107" s="10">
        <v>0</v>
      </c>
      <c r="L107" s="9">
        <v>0</v>
      </c>
      <c r="M107" s="10">
        <v>0</v>
      </c>
      <c r="N107" s="26">
        <v>0</v>
      </c>
      <c r="O107" s="26">
        <f t="shared" si="16"/>
        <v>0</v>
      </c>
      <c r="P107" s="10">
        <f t="shared" si="17"/>
        <v>9.4318181818181817</v>
      </c>
      <c r="Q107" s="2"/>
    </row>
    <row r="108" spans="1:17" x14ac:dyDescent="0.25">
      <c r="A108" s="9">
        <v>105</v>
      </c>
      <c r="B108" s="9" t="s">
        <v>138</v>
      </c>
      <c r="C108" s="6">
        <v>255</v>
      </c>
      <c r="D108" s="9" t="s">
        <v>14</v>
      </c>
      <c r="E108" s="32">
        <v>38574</v>
      </c>
      <c r="F108" s="6">
        <v>48</v>
      </c>
      <c r="G108" s="6">
        <v>9</v>
      </c>
      <c r="H108" s="9">
        <v>17.25</v>
      </c>
      <c r="I108" s="10">
        <f t="shared" si="15"/>
        <v>7.8409090909090908</v>
      </c>
      <c r="J108" s="9">
        <v>0</v>
      </c>
      <c r="K108" s="10">
        <v>0</v>
      </c>
      <c r="L108" s="9">
        <v>0</v>
      </c>
      <c r="M108" s="10">
        <v>0</v>
      </c>
      <c r="N108" s="26">
        <v>0</v>
      </c>
      <c r="O108" s="26">
        <f t="shared" si="16"/>
        <v>0</v>
      </c>
      <c r="P108" s="10">
        <f t="shared" si="17"/>
        <v>7.8409090909090908</v>
      </c>
      <c r="Q108" s="2"/>
    </row>
    <row r="109" spans="1:17" x14ac:dyDescent="0.25">
      <c r="A109" s="9">
        <v>106</v>
      </c>
      <c r="B109" s="9" t="s">
        <v>139</v>
      </c>
      <c r="C109" s="6">
        <v>131</v>
      </c>
      <c r="D109" s="9" t="s">
        <v>14</v>
      </c>
      <c r="E109" s="32">
        <v>38562</v>
      </c>
      <c r="F109" s="6">
        <v>45</v>
      </c>
      <c r="G109" s="6">
        <v>9</v>
      </c>
      <c r="H109" s="9">
        <v>13.25</v>
      </c>
      <c r="I109" s="10">
        <f t="shared" si="15"/>
        <v>6.0227272727272725</v>
      </c>
      <c r="J109" s="9">
        <v>0</v>
      </c>
      <c r="K109" s="10">
        <v>0</v>
      </c>
      <c r="L109" s="9">
        <v>0</v>
      </c>
      <c r="M109" s="10">
        <v>0</v>
      </c>
      <c r="N109" s="26">
        <v>0</v>
      </c>
      <c r="O109" s="26">
        <f t="shared" si="16"/>
        <v>0</v>
      </c>
      <c r="P109" s="10">
        <f t="shared" si="17"/>
        <v>6.0227272727272725</v>
      </c>
      <c r="Q109" s="2"/>
    </row>
    <row r="110" spans="1:17" x14ac:dyDescent="0.25">
      <c r="A110" s="9">
        <v>107</v>
      </c>
      <c r="B110" s="9" t="s">
        <v>140</v>
      </c>
      <c r="C110" s="6">
        <v>137</v>
      </c>
      <c r="D110" s="9" t="s">
        <v>14</v>
      </c>
      <c r="E110" s="32">
        <v>38289</v>
      </c>
      <c r="F110" s="6">
        <v>79</v>
      </c>
      <c r="G110" s="6">
        <v>9</v>
      </c>
      <c r="H110" s="9">
        <v>12</v>
      </c>
      <c r="I110" s="10">
        <f t="shared" si="15"/>
        <v>5.4545454545454541</v>
      </c>
      <c r="J110" s="9">
        <v>0</v>
      </c>
      <c r="K110" s="10">
        <v>0</v>
      </c>
      <c r="L110" s="9">
        <v>0</v>
      </c>
      <c r="M110" s="10">
        <v>0</v>
      </c>
      <c r="N110" s="26">
        <v>0</v>
      </c>
      <c r="O110" s="26">
        <f t="shared" si="16"/>
        <v>0</v>
      </c>
      <c r="P110" s="10">
        <f t="shared" si="17"/>
        <v>5.4545454545454541</v>
      </c>
      <c r="Q110" s="2"/>
    </row>
    <row r="111" spans="1:17" x14ac:dyDescent="0.25">
      <c r="A111" s="9">
        <v>108</v>
      </c>
      <c r="B111" s="9" t="s">
        <v>141</v>
      </c>
      <c r="C111" s="6">
        <v>99</v>
      </c>
      <c r="D111" s="9" t="s">
        <v>14</v>
      </c>
      <c r="E111" s="32">
        <v>38238</v>
      </c>
      <c r="F111" s="6">
        <v>23</v>
      </c>
      <c r="G111" s="6">
        <v>10</v>
      </c>
      <c r="H111" s="9">
        <v>11.25</v>
      </c>
      <c r="I111" s="10">
        <f t="shared" si="15"/>
        <v>5.1136363636363633</v>
      </c>
      <c r="J111" s="9">
        <v>0</v>
      </c>
      <c r="K111" s="10">
        <v>0</v>
      </c>
      <c r="L111" s="9">
        <v>0</v>
      </c>
      <c r="M111" s="10">
        <v>0</v>
      </c>
      <c r="N111" s="26">
        <v>0</v>
      </c>
      <c r="O111" s="26">
        <f t="shared" si="16"/>
        <v>0</v>
      </c>
      <c r="P111" s="10">
        <f t="shared" si="17"/>
        <v>5.1136363636363633</v>
      </c>
      <c r="Q111" s="2"/>
    </row>
    <row r="112" spans="1:17" x14ac:dyDescent="0.25">
      <c r="A112" s="9">
        <v>109</v>
      </c>
      <c r="B112" s="9" t="s">
        <v>142</v>
      </c>
      <c r="C112" s="6">
        <v>43</v>
      </c>
      <c r="D112" s="9" t="s">
        <v>14</v>
      </c>
      <c r="E112" s="32" t="s">
        <v>16</v>
      </c>
      <c r="F112" s="6">
        <v>35</v>
      </c>
      <c r="G112" s="6">
        <v>9</v>
      </c>
      <c r="H112" s="9">
        <v>10.25</v>
      </c>
      <c r="I112" s="10">
        <f t="shared" si="15"/>
        <v>4.6590909090909092</v>
      </c>
      <c r="J112" s="9">
        <v>0</v>
      </c>
      <c r="K112" s="10">
        <v>0</v>
      </c>
      <c r="L112" s="9">
        <v>0</v>
      </c>
      <c r="M112" s="10">
        <v>0</v>
      </c>
      <c r="N112" s="26">
        <v>0</v>
      </c>
      <c r="O112" s="26">
        <f t="shared" si="16"/>
        <v>0</v>
      </c>
      <c r="P112" s="10">
        <f t="shared" si="17"/>
        <v>4.6590909090909092</v>
      </c>
      <c r="Q112" s="2"/>
    </row>
    <row r="113" spans="1:17" x14ac:dyDescent="0.25">
      <c r="A113" s="9">
        <v>110</v>
      </c>
      <c r="B113" s="9" t="s">
        <v>143</v>
      </c>
      <c r="C113" s="6">
        <v>58</v>
      </c>
      <c r="D113" s="9" t="s">
        <v>14</v>
      </c>
      <c r="E113" s="32">
        <v>38372</v>
      </c>
      <c r="F113" s="6">
        <v>75</v>
      </c>
      <c r="G113" s="6">
        <v>10</v>
      </c>
      <c r="H113" s="9">
        <v>8.25</v>
      </c>
      <c r="I113" s="10">
        <f t="shared" si="15"/>
        <v>3.75</v>
      </c>
      <c r="J113" s="9">
        <v>0</v>
      </c>
      <c r="K113" s="10">
        <v>0</v>
      </c>
      <c r="L113" s="9">
        <v>0</v>
      </c>
      <c r="M113" s="10">
        <v>0</v>
      </c>
      <c r="N113" s="26">
        <v>0</v>
      </c>
      <c r="O113" s="26">
        <f t="shared" si="16"/>
        <v>0</v>
      </c>
      <c r="P113" s="10">
        <f t="shared" si="17"/>
        <v>3.75</v>
      </c>
      <c r="Q113" s="2"/>
    </row>
    <row r="114" spans="1:17" x14ac:dyDescent="0.25">
      <c r="A114" s="9">
        <v>111</v>
      </c>
      <c r="B114" s="9" t="s">
        <v>144</v>
      </c>
      <c r="C114" s="6">
        <v>50</v>
      </c>
      <c r="D114" s="9" t="s">
        <v>14</v>
      </c>
      <c r="E114" s="32">
        <v>38564</v>
      </c>
      <c r="F114" s="33" t="s">
        <v>27</v>
      </c>
      <c r="G114" s="6">
        <v>9</v>
      </c>
      <c r="H114" s="9">
        <v>6.25</v>
      </c>
      <c r="I114" s="10">
        <f t="shared" si="15"/>
        <v>2.8409090909090908</v>
      </c>
      <c r="J114" s="9">
        <v>0</v>
      </c>
      <c r="K114" s="10">
        <v>0</v>
      </c>
      <c r="L114" s="9">
        <v>0</v>
      </c>
      <c r="M114" s="10">
        <v>0</v>
      </c>
      <c r="N114" s="26">
        <v>0</v>
      </c>
      <c r="O114" s="26">
        <f t="shared" si="16"/>
        <v>0</v>
      </c>
      <c r="P114" s="10">
        <f t="shared" si="17"/>
        <v>2.8409090909090908</v>
      </c>
      <c r="Q114" s="2"/>
    </row>
    <row r="115" spans="1:17" x14ac:dyDescent="0.25">
      <c r="A115" s="9">
        <v>112</v>
      </c>
      <c r="B115" s="9" t="s">
        <v>145</v>
      </c>
      <c r="C115" s="6">
        <v>47</v>
      </c>
      <c r="D115" s="9" t="s">
        <v>14</v>
      </c>
      <c r="E115" s="32">
        <v>38605</v>
      </c>
      <c r="F115" s="6">
        <v>6</v>
      </c>
      <c r="G115" s="6">
        <v>9</v>
      </c>
      <c r="H115" s="9">
        <v>0</v>
      </c>
      <c r="I115" s="10">
        <f t="shared" si="15"/>
        <v>0</v>
      </c>
      <c r="J115" s="9">
        <v>0</v>
      </c>
      <c r="K115" s="10">
        <v>0</v>
      </c>
      <c r="L115" s="9">
        <v>0</v>
      </c>
      <c r="M115" s="10">
        <v>0</v>
      </c>
      <c r="N115" s="26">
        <v>0</v>
      </c>
      <c r="O115" s="26">
        <f t="shared" si="16"/>
        <v>0</v>
      </c>
      <c r="P115" s="10">
        <v>0</v>
      </c>
      <c r="Q115" s="2" t="s">
        <v>29</v>
      </c>
    </row>
    <row r="116" spans="1:17" x14ac:dyDescent="0.25">
      <c r="A116" s="9">
        <v>113</v>
      </c>
      <c r="B116" s="9" t="s">
        <v>146</v>
      </c>
      <c r="C116" s="6">
        <v>49</v>
      </c>
      <c r="D116" s="9" t="s">
        <v>14</v>
      </c>
      <c r="E116" s="32">
        <v>38587</v>
      </c>
      <c r="F116" s="6">
        <v>43</v>
      </c>
      <c r="G116" s="6">
        <v>9</v>
      </c>
      <c r="H116" s="9">
        <v>0</v>
      </c>
      <c r="I116" s="10">
        <f t="shared" si="15"/>
        <v>0</v>
      </c>
      <c r="J116" s="9">
        <v>0</v>
      </c>
      <c r="K116" s="10">
        <v>0</v>
      </c>
      <c r="L116" s="9">
        <v>0</v>
      </c>
      <c r="M116" s="10">
        <v>0</v>
      </c>
      <c r="N116" s="26">
        <v>0</v>
      </c>
      <c r="O116" s="26">
        <f t="shared" si="16"/>
        <v>0</v>
      </c>
      <c r="P116" s="10">
        <f>I116+K116+M115+O116</f>
        <v>0</v>
      </c>
      <c r="Q116" s="2" t="s">
        <v>29</v>
      </c>
    </row>
    <row r="117" spans="1:17" x14ac:dyDescent="0.25">
      <c r="A117" s="9">
        <v>114</v>
      </c>
      <c r="B117" s="9" t="s">
        <v>147</v>
      </c>
      <c r="C117" s="6">
        <v>56</v>
      </c>
      <c r="D117" s="9" t="s">
        <v>14</v>
      </c>
      <c r="E117" s="32">
        <v>38230</v>
      </c>
      <c r="F117" s="6">
        <v>6</v>
      </c>
      <c r="G117" s="6">
        <v>10</v>
      </c>
      <c r="H117" s="9">
        <v>0</v>
      </c>
      <c r="I117" s="10">
        <f t="shared" si="15"/>
        <v>0</v>
      </c>
      <c r="J117" s="9">
        <v>0</v>
      </c>
      <c r="K117" s="10">
        <v>0</v>
      </c>
      <c r="L117" s="9">
        <v>0</v>
      </c>
      <c r="M117" s="10">
        <v>0</v>
      </c>
      <c r="N117" s="26">
        <v>0</v>
      </c>
      <c r="O117" s="26">
        <f t="shared" si="16"/>
        <v>0</v>
      </c>
      <c r="P117" s="10">
        <f t="shared" ref="P117:P141" si="18">I117+K117+M117+O117</f>
        <v>0</v>
      </c>
      <c r="Q117" s="2" t="s">
        <v>29</v>
      </c>
    </row>
    <row r="118" spans="1:17" x14ac:dyDescent="0.25">
      <c r="A118" s="9">
        <v>115</v>
      </c>
      <c r="B118" s="9" t="s">
        <v>148</v>
      </c>
      <c r="C118" s="6">
        <v>59</v>
      </c>
      <c r="D118" s="9" t="s">
        <v>14</v>
      </c>
      <c r="E118" s="32">
        <v>38143</v>
      </c>
      <c r="F118" s="6">
        <v>62</v>
      </c>
      <c r="G118" s="6">
        <v>10</v>
      </c>
      <c r="H118" s="9">
        <v>0</v>
      </c>
      <c r="I118" s="10">
        <f t="shared" si="15"/>
        <v>0</v>
      </c>
      <c r="J118" s="9">
        <v>0</v>
      </c>
      <c r="K118" s="10">
        <v>0</v>
      </c>
      <c r="L118" s="9">
        <v>0</v>
      </c>
      <c r="M118" s="10">
        <v>0</v>
      </c>
      <c r="N118" s="26">
        <v>0</v>
      </c>
      <c r="O118" s="26">
        <f t="shared" si="16"/>
        <v>0</v>
      </c>
      <c r="P118" s="10">
        <f t="shared" si="18"/>
        <v>0</v>
      </c>
      <c r="Q118" s="2" t="s">
        <v>29</v>
      </c>
    </row>
    <row r="119" spans="1:17" x14ac:dyDescent="0.25">
      <c r="A119" s="9">
        <v>116</v>
      </c>
      <c r="B119" s="9" t="s">
        <v>149</v>
      </c>
      <c r="C119" s="6">
        <v>60</v>
      </c>
      <c r="D119" s="9" t="s">
        <v>14</v>
      </c>
      <c r="E119" s="32">
        <v>38487</v>
      </c>
      <c r="F119" s="6">
        <v>90</v>
      </c>
      <c r="G119" s="6">
        <v>9</v>
      </c>
      <c r="H119" s="9">
        <v>0</v>
      </c>
      <c r="I119" s="10">
        <f t="shared" si="15"/>
        <v>0</v>
      </c>
      <c r="J119" s="9">
        <v>0</v>
      </c>
      <c r="K119" s="10">
        <v>0</v>
      </c>
      <c r="L119" s="9">
        <v>0</v>
      </c>
      <c r="M119" s="10">
        <v>0</v>
      </c>
      <c r="N119" s="26">
        <v>0</v>
      </c>
      <c r="O119" s="26">
        <f t="shared" si="16"/>
        <v>0</v>
      </c>
      <c r="P119" s="10">
        <f t="shared" si="18"/>
        <v>0</v>
      </c>
      <c r="Q119" s="2" t="s">
        <v>29</v>
      </c>
    </row>
    <row r="120" spans="1:17" x14ac:dyDescent="0.25">
      <c r="A120" s="9">
        <v>117</v>
      </c>
      <c r="B120" s="9" t="s">
        <v>150</v>
      </c>
      <c r="C120" s="6">
        <v>64</v>
      </c>
      <c r="D120" s="9" t="s">
        <v>14</v>
      </c>
      <c r="E120" s="32">
        <v>38170</v>
      </c>
      <c r="F120" s="6">
        <v>23</v>
      </c>
      <c r="G120" s="6">
        <v>10</v>
      </c>
      <c r="H120" s="9">
        <v>0</v>
      </c>
      <c r="I120" s="10">
        <f t="shared" si="15"/>
        <v>0</v>
      </c>
      <c r="J120" s="9">
        <v>0</v>
      </c>
      <c r="K120" s="10">
        <v>0</v>
      </c>
      <c r="L120" s="9">
        <v>0</v>
      </c>
      <c r="M120" s="10">
        <v>0</v>
      </c>
      <c r="N120" s="26">
        <v>0</v>
      </c>
      <c r="O120" s="26">
        <f t="shared" si="16"/>
        <v>0</v>
      </c>
      <c r="P120" s="10">
        <f t="shared" si="18"/>
        <v>0</v>
      </c>
      <c r="Q120" s="2" t="s">
        <v>29</v>
      </c>
    </row>
    <row r="121" spans="1:17" x14ac:dyDescent="0.25">
      <c r="A121" s="9">
        <v>118</v>
      </c>
      <c r="B121" s="9" t="s">
        <v>151</v>
      </c>
      <c r="C121" s="6">
        <v>65</v>
      </c>
      <c r="D121" s="9" t="s">
        <v>14</v>
      </c>
      <c r="E121" s="32">
        <v>38624</v>
      </c>
      <c r="F121" s="6">
        <v>75</v>
      </c>
      <c r="G121" s="6">
        <v>9</v>
      </c>
      <c r="H121" s="9">
        <v>0</v>
      </c>
      <c r="I121" s="10">
        <f t="shared" si="15"/>
        <v>0</v>
      </c>
      <c r="J121" s="9">
        <v>0</v>
      </c>
      <c r="K121" s="10">
        <v>0</v>
      </c>
      <c r="L121" s="9">
        <v>0</v>
      </c>
      <c r="M121" s="10">
        <v>0</v>
      </c>
      <c r="N121" s="26">
        <v>0</v>
      </c>
      <c r="O121" s="26">
        <f t="shared" si="16"/>
        <v>0</v>
      </c>
      <c r="P121" s="10">
        <f t="shared" si="18"/>
        <v>0</v>
      </c>
      <c r="Q121" s="2" t="s">
        <v>29</v>
      </c>
    </row>
    <row r="122" spans="1:17" x14ac:dyDescent="0.25">
      <c r="A122" s="9">
        <v>119</v>
      </c>
      <c r="B122" s="9" t="s">
        <v>152</v>
      </c>
      <c r="C122" s="6">
        <v>67</v>
      </c>
      <c r="D122" s="9" t="s">
        <v>14</v>
      </c>
      <c r="E122" s="32" t="s">
        <v>18</v>
      </c>
      <c r="F122" s="6">
        <v>35</v>
      </c>
      <c r="G122" s="6">
        <v>11</v>
      </c>
      <c r="H122" s="9">
        <v>0</v>
      </c>
      <c r="I122" s="10">
        <f t="shared" si="15"/>
        <v>0</v>
      </c>
      <c r="J122" s="9">
        <v>0</v>
      </c>
      <c r="K122" s="10">
        <v>0</v>
      </c>
      <c r="L122" s="9">
        <v>0</v>
      </c>
      <c r="M122" s="10">
        <v>0</v>
      </c>
      <c r="N122" s="26">
        <v>0</v>
      </c>
      <c r="O122" s="26">
        <f t="shared" si="16"/>
        <v>0</v>
      </c>
      <c r="P122" s="10">
        <f t="shared" si="18"/>
        <v>0</v>
      </c>
      <c r="Q122" s="2" t="s">
        <v>29</v>
      </c>
    </row>
    <row r="123" spans="1:17" x14ac:dyDescent="0.25">
      <c r="A123" s="9">
        <v>120</v>
      </c>
      <c r="B123" s="9" t="s">
        <v>153</v>
      </c>
      <c r="C123" s="6">
        <v>79</v>
      </c>
      <c r="D123" s="9" t="s">
        <v>14</v>
      </c>
      <c r="E123" s="32" t="s">
        <v>19</v>
      </c>
      <c r="F123" s="6">
        <v>34</v>
      </c>
      <c r="G123" s="6">
        <v>9</v>
      </c>
      <c r="H123" s="9">
        <v>0</v>
      </c>
      <c r="I123" s="10">
        <f t="shared" si="15"/>
        <v>0</v>
      </c>
      <c r="J123" s="9">
        <v>0</v>
      </c>
      <c r="K123" s="10">
        <v>0</v>
      </c>
      <c r="L123" s="9">
        <v>0</v>
      </c>
      <c r="M123" s="10">
        <v>0</v>
      </c>
      <c r="N123" s="26">
        <v>0</v>
      </c>
      <c r="O123" s="26">
        <f t="shared" si="16"/>
        <v>0</v>
      </c>
      <c r="P123" s="10">
        <f t="shared" si="18"/>
        <v>0</v>
      </c>
      <c r="Q123" s="2" t="s">
        <v>29</v>
      </c>
    </row>
    <row r="124" spans="1:17" x14ac:dyDescent="0.25">
      <c r="A124" s="9">
        <v>121</v>
      </c>
      <c r="B124" s="9" t="s">
        <v>154</v>
      </c>
      <c r="C124" s="6">
        <v>88</v>
      </c>
      <c r="D124" s="9" t="s">
        <v>14</v>
      </c>
      <c r="E124" s="32">
        <v>37859</v>
      </c>
      <c r="F124" s="6">
        <v>82</v>
      </c>
      <c r="G124" s="6">
        <v>11</v>
      </c>
      <c r="H124" s="9">
        <v>0</v>
      </c>
      <c r="I124" s="10">
        <f t="shared" si="15"/>
        <v>0</v>
      </c>
      <c r="J124" s="9">
        <v>0</v>
      </c>
      <c r="K124" s="10">
        <v>0</v>
      </c>
      <c r="L124" s="9">
        <v>0</v>
      </c>
      <c r="M124" s="10">
        <v>0</v>
      </c>
      <c r="N124" s="26">
        <v>0</v>
      </c>
      <c r="O124" s="26">
        <f t="shared" si="16"/>
        <v>0</v>
      </c>
      <c r="P124" s="10">
        <f t="shared" si="18"/>
        <v>0</v>
      </c>
      <c r="Q124" s="2" t="s">
        <v>29</v>
      </c>
    </row>
    <row r="125" spans="1:17" x14ac:dyDescent="0.25">
      <c r="A125" s="9">
        <v>122</v>
      </c>
      <c r="B125" s="9" t="s">
        <v>155</v>
      </c>
      <c r="C125" s="6">
        <v>94</v>
      </c>
      <c r="D125" s="9" t="s">
        <v>14</v>
      </c>
      <c r="E125" s="32">
        <v>37936</v>
      </c>
      <c r="F125" s="6">
        <v>19</v>
      </c>
      <c r="G125" s="6">
        <v>11</v>
      </c>
      <c r="H125" s="9">
        <v>0</v>
      </c>
      <c r="I125" s="10">
        <f t="shared" si="15"/>
        <v>0</v>
      </c>
      <c r="J125" s="9">
        <v>0</v>
      </c>
      <c r="K125" s="10">
        <v>0</v>
      </c>
      <c r="L125" s="9">
        <v>0</v>
      </c>
      <c r="M125" s="10">
        <v>0</v>
      </c>
      <c r="N125" s="26">
        <v>0</v>
      </c>
      <c r="O125" s="26">
        <f t="shared" si="16"/>
        <v>0</v>
      </c>
      <c r="P125" s="10">
        <f t="shared" si="18"/>
        <v>0</v>
      </c>
      <c r="Q125" s="2" t="s">
        <v>29</v>
      </c>
    </row>
    <row r="126" spans="1:17" x14ac:dyDescent="0.25">
      <c r="A126" s="9">
        <v>123</v>
      </c>
      <c r="B126" s="9" t="s">
        <v>156</v>
      </c>
      <c r="C126" s="6">
        <v>109</v>
      </c>
      <c r="D126" s="9" t="s">
        <v>14</v>
      </c>
      <c r="E126" s="32">
        <v>38513</v>
      </c>
      <c r="F126" s="6">
        <v>90</v>
      </c>
      <c r="G126" s="6">
        <v>9</v>
      </c>
      <c r="H126" s="9">
        <v>0</v>
      </c>
      <c r="I126" s="10">
        <f t="shared" si="15"/>
        <v>0</v>
      </c>
      <c r="J126" s="9">
        <v>0</v>
      </c>
      <c r="K126" s="10">
        <v>0</v>
      </c>
      <c r="L126" s="9">
        <v>0</v>
      </c>
      <c r="M126" s="10">
        <v>0</v>
      </c>
      <c r="N126" s="26">
        <v>0</v>
      </c>
      <c r="O126" s="26">
        <f t="shared" si="16"/>
        <v>0</v>
      </c>
      <c r="P126" s="10">
        <f t="shared" si="18"/>
        <v>0</v>
      </c>
      <c r="Q126" s="2" t="s">
        <v>29</v>
      </c>
    </row>
    <row r="127" spans="1:17" x14ac:dyDescent="0.25">
      <c r="A127" s="9">
        <v>124</v>
      </c>
      <c r="B127" s="9" t="s">
        <v>157</v>
      </c>
      <c r="C127" s="6">
        <v>113</v>
      </c>
      <c r="D127" s="9" t="s">
        <v>14</v>
      </c>
      <c r="E127" s="32">
        <v>38244</v>
      </c>
      <c r="F127" s="6">
        <v>19</v>
      </c>
      <c r="G127" s="6">
        <v>10</v>
      </c>
      <c r="H127" s="9">
        <v>0</v>
      </c>
      <c r="I127" s="10">
        <f t="shared" si="15"/>
        <v>0</v>
      </c>
      <c r="J127" s="9">
        <v>0</v>
      </c>
      <c r="K127" s="10">
        <v>0</v>
      </c>
      <c r="L127" s="9">
        <v>0</v>
      </c>
      <c r="M127" s="10">
        <v>0</v>
      </c>
      <c r="N127" s="26">
        <v>0</v>
      </c>
      <c r="O127" s="26">
        <f t="shared" si="16"/>
        <v>0</v>
      </c>
      <c r="P127" s="10">
        <f t="shared" si="18"/>
        <v>0</v>
      </c>
      <c r="Q127" s="2" t="s">
        <v>29</v>
      </c>
    </row>
    <row r="128" spans="1:17" x14ac:dyDescent="0.25">
      <c r="A128" s="9">
        <v>125</v>
      </c>
      <c r="B128" s="9" t="s">
        <v>158</v>
      </c>
      <c r="C128" s="6">
        <v>117</v>
      </c>
      <c r="D128" s="9" t="s">
        <v>14</v>
      </c>
      <c r="E128" s="32">
        <v>38202</v>
      </c>
      <c r="F128" s="6">
        <v>86</v>
      </c>
      <c r="G128" s="6">
        <v>10</v>
      </c>
      <c r="H128" s="9">
        <v>0</v>
      </c>
      <c r="I128" s="10">
        <f t="shared" si="15"/>
        <v>0</v>
      </c>
      <c r="J128" s="9">
        <v>0</v>
      </c>
      <c r="K128" s="10">
        <v>0</v>
      </c>
      <c r="L128" s="9">
        <v>0</v>
      </c>
      <c r="M128" s="10">
        <v>0</v>
      </c>
      <c r="N128" s="26">
        <v>0</v>
      </c>
      <c r="O128" s="26">
        <f t="shared" si="16"/>
        <v>0</v>
      </c>
      <c r="P128" s="10">
        <f t="shared" si="18"/>
        <v>0</v>
      </c>
      <c r="Q128" s="2" t="s">
        <v>29</v>
      </c>
    </row>
    <row r="129" spans="1:17" x14ac:dyDescent="0.25">
      <c r="A129" s="9">
        <v>126</v>
      </c>
      <c r="B129" s="9" t="s">
        <v>159</v>
      </c>
      <c r="C129" s="6">
        <v>208</v>
      </c>
      <c r="D129" s="9" t="s">
        <v>14</v>
      </c>
      <c r="E129" s="32">
        <v>38435</v>
      </c>
      <c r="F129" s="6">
        <v>16</v>
      </c>
      <c r="G129" s="6">
        <v>9</v>
      </c>
      <c r="H129" s="9">
        <v>0</v>
      </c>
      <c r="I129" s="10">
        <f t="shared" si="15"/>
        <v>0</v>
      </c>
      <c r="J129" s="9">
        <v>0</v>
      </c>
      <c r="K129" s="10">
        <v>0</v>
      </c>
      <c r="L129" s="9">
        <v>0</v>
      </c>
      <c r="M129" s="10">
        <v>0</v>
      </c>
      <c r="N129" s="26">
        <v>0</v>
      </c>
      <c r="O129" s="26">
        <f t="shared" si="16"/>
        <v>0</v>
      </c>
      <c r="P129" s="10">
        <f t="shared" si="18"/>
        <v>0</v>
      </c>
      <c r="Q129" s="2" t="s">
        <v>29</v>
      </c>
    </row>
    <row r="130" spans="1:17" x14ac:dyDescent="0.25">
      <c r="A130" s="9">
        <v>127</v>
      </c>
      <c r="B130" s="9" t="s">
        <v>160</v>
      </c>
      <c r="C130" s="6">
        <v>211</v>
      </c>
      <c r="D130" s="9" t="s">
        <v>14</v>
      </c>
      <c r="E130" s="32">
        <v>38234</v>
      </c>
      <c r="F130" s="6">
        <v>16</v>
      </c>
      <c r="G130" s="6">
        <v>10</v>
      </c>
      <c r="H130" s="9">
        <v>0</v>
      </c>
      <c r="I130" s="10">
        <f t="shared" si="15"/>
        <v>0</v>
      </c>
      <c r="J130" s="9">
        <v>0</v>
      </c>
      <c r="K130" s="10">
        <v>0</v>
      </c>
      <c r="L130" s="9">
        <v>0</v>
      </c>
      <c r="M130" s="10">
        <v>0</v>
      </c>
      <c r="N130" s="26">
        <v>0</v>
      </c>
      <c r="O130" s="26">
        <f t="shared" si="16"/>
        <v>0</v>
      </c>
      <c r="P130" s="10">
        <f t="shared" si="18"/>
        <v>0</v>
      </c>
      <c r="Q130" s="2" t="s">
        <v>29</v>
      </c>
    </row>
    <row r="131" spans="1:17" x14ac:dyDescent="0.25">
      <c r="A131" s="9">
        <v>128</v>
      </c>
      <c r="B131" s="9" t="s">
        <v>161</v>
      </c>
      <c r="C131" s="6">
        <v>226</v>
      </c>
      <c r="D131" s="9" t="s">
        <v>14</v>
      </c>
      <c r="E131" s="32">
        <v>37954</v>
      </c>
      <c r="F131" s="6">
        <v>37</v>
      </c>
      <c r="G131" s="6">
        <v>11</v>
      </c>
      <c r="H131" s="9">
        <v>0</v>
      </c>
      <c r="I131" s="10">
        <f t="shared" si="15"/>
        <v>0</v>
      </c>
      <c r="J131" s="9">
        <v>0</v>
      </c>
      <c r="K131" s="10">
        <v>0</v>
      </c>
      <c r="L131" s="9">
        <v>0</v>
      </c>
      <c r="M131" s="10">
        <v>0</v>
      </c>
      <c r="N131" s="26">
        <v>0</v>
      </c>
      <c r="O131" s="26">
        <f t="shared" si="16"/>
        <v>0</v>
      </c>
      <c r="P131" s="10">
        <f t="shared" si="18"/>
        <v>0</v>
      </c>
      <c r="Q131" s="2" t="s">
        <v>29</v>
      </c>
    </row>
    <row r="132" spans="1:17" x14ac:dyDescent="0.25">
      <c r="A132" s="9">
        <v>129</v>
      </c>
      <c r="B132" s="9" t="s">
        <v>162</v>
      </c>
      <c r="C132" s="6">
        <v>234</v>
      </c>
      <c r="D132" s="9" t="s">
        <v>14</v>
      </c>
      <c r="E132" s="32">
        <v>37595</v>
      </c>
      <c r="F132" s="6">
        <v>67</v>
      </c>
      <c r="G132" s="6">
        <v>11</v>
      </c>
      <c r="H132" s="9">
        <v>0</v>
      </c>
      <c r="I132" s="10">
        <f t="shared" ref="I132:I141" si="19">H132*25/55</f>
        <v>0</v>
      </c>
      <c r="J132" s="9">
        <v>0</v>
      </c>
      <c r="K132" s="10">
        <v>0</v>
      </c>
      <c r="L132" s="9">
        <v>0</v>
      </c>
      <c r="M132" s="10">
        <v>0</v>
      </c>
      <c r="N132" s="26">
        <v>0</v>
      </c>
      <c r="O132" s="26">
        <f t="shared" ref="O132:O141" si="20">30*N132/10</f>
        <v>0</v>
      </c>
      <c r="P132" s="10">
        <f t="shared" si="18"/>
        <v>0</v>
      </c>
      <c r="Q132" s="2" t="s">
        <v>29</v>
      </c>
    </row>
    <row r="133" spans="1:17" x14ac:dyDescent="0.25">
      <c r="A133" s="9">
        <v>130</v>
      </c>
      <c r="B133" s="9" t="s">
        <v>163</v>
      </c>
      <c r="C133" s="6">
        <v>237</v>
      </c>
      <c r="D133" s="9" t="s">
        <v>14</v>
      </c>
      <c r="E133" s="32">
        <v>37580</v>
      </c>
      <c r="F133" s="6">
        <v>67</v>
      </c>
      <c r="G133" s="6">
        <v>11</v>
      </c>
      <c r="H133" s="9">
        <v>0</v>
      </c>
      <c r="I133" s="10">
        <f t="shared" si="19"/>
        <v>0</v>
      </c>
      <c r="J133" s="9">
        <v>0</v>
      </c>
      <c r="K133" s="10">
        <v>0</v>
      </c>
      <c r="L133" s="9">
        <v>0</v>
      </c>
      <c r="M133" s="10">
        <v>0</v>
      </c>
      <c r="N133" s="26">
        <v>0</v>
      </c>
      <c r="O133" s="26">
        <f t="shared" si="20"/>
        <v>0</v>
      </c>
      <c r="P133" s="10">
        <f t="shared" si="18"/>
        <v>0</v>
      </c>
      <c r="Q133" s="2" t="s">
        <v>29</v>
      </c>
    </row>
    <row r="134" spans="1:17" x14ac:dyDescent="0.25">
      <c r="A134" s="9">
        <v>131</v>
      </c>
      <c r="B134" s="9" t="s">
        <v>164</v>
      </c>
      <c r="C134" s="6">
        <v>265</v>
      </c>
      <c r="D134" s="9" t="s">
        <v>14</v>
      </c>
      <c r="E134" s="32">
        <v>38318</v>
      </c>
      <c r="F134" s="7">
        <v>77</v>
      </c>
      <c r="G134" s="6">
        <v>9</v>
      </c>
      <c r="H134" s="9">
        <v>0</v>
      </c>
      <c r="I134" s="10">
        <f t="shared" si="19"/>
        <v>0</v>
      </c>
      <c r="J134" s="9">
        <v>0</v>
      </c>
      <c r="K134" s="10">
        <v>0</v>
      </c>
      <c r="L134" s="9">
        <v>0</v>
      </c>
      <c r="M134" s="10">
        <v>0</v>
      </c>
      <c r="N134" s="26">
        <v>0</v>
      </c>
      <c r="O134" s="26">
        <f t="shared" si="20"/>
        <v>0</v>
      </c>
      <c r="P134" s="10">
        <f t="shared" si="18"/>
        <v>0</v>
      </c>
      <c r="Q134" s="2" t="s">
        <v>29</v>
      </c>
    </row>
    <row r="135" spans="1:17" x14ac:dyDescent="0.25">
      <c r="A135" s="9">
        <v>132</v>
      </c>
      <c r="B135" s="9" t="s">
        <v>165</v>
      </c>
      <c r="C135" s="6">
        <v>16</v>
      </c>
      <c r="D135" s="9" t="s">
        <v>14</v>
      </c>
      <c r="E135" s="32">
        <v>37823</v>
      </c>
      <c r="F135" s="6">
        <v>43</v>
      </c>
      <c r="G135" s="6">
        <v>11</v>
      </c>
      <c r="H135" s="9">
        <v>0</v>
      </c>
      <c r="I135" s="10">
        <f t="shared" si="19"/>
        <v>0</v>
      </c>
      <c r="J135" s="9">
        <v>0</v>
      </c>
      <c r="K135" s="10">
        <v>0</v>
      </c>
      <c r="L135" s="9">
        <v>0</v>
      </c>
      <c r="M135" s="10">
        <v>0</v>
      </c>
      <c r="N135" s="26">
        <v>0</v>
      </c>
      <c r="O135" s="26">
        <f t="shared" si="20"/>
        <v>0</v>
      </c>
      <c r="P135" s="10">
        <f t="shared" si="18"/>
        <v>0</v>
      </c>
      <c r="Q135" s="2" t="s">
        <v>29</v>
      </c>
    </row>
    <row r="136" spans="1:17" x14ac:dyDescent="0.25">
      <c r="A136" s="9">
        <v>133</v>
      </c>
      <c r="B136" s="9" t="s">
        <v>166</v>
      </c>
      <c r="C136" s="6">
        <v>18</v>
      </c>
      <c r="D136" s="9" t="s">
        <v>14</v>
      </c>
      <c r="E136" s="32">
        <v>37967</v>
      </c>
      <c r="F136" s="6">
        <v>43</v>
      </c>
      <c r="G136" s="6">
        <v>11</v>
      </c>
      <c r="H136" s="9">
        <v>0</v>
      </c>
      <c r="I136" s="10">
        <f t="shared" si="19"/>
        <v>0</v>
      </c>
      <c r="J136" s="9">
        <v>0</v>
      </c>
      <c r="K136" s="10">
        <v>0</v>
      </c>
      <c r="L136" s="9">
        <v>0</v>
      </c>
      <c r="M136" s="10">
        <v>0</v>
      </c>
      <c r="N136" s="26">
        <v>0</v>
      </c>
      <c r="O136" s="26">
        <f t="shared" si="20"/>
        <v>0</v>
      </c>
      <c r="P136" s="10">
        <f t="shared" si="18"/>
        <v>0</v>
      </c>
      <c r="Q136" s="2" t="s">
        <v>29</v>
      </c>
    </row>
    <row r="137" spans="1:17" x14ac:dyDescent="0.25">
      <c r="A137" s="9">
        <v>134</v>
      </c>
      <c r="B137" s="9" t="s">
        <v>167</v>
      </c>
      <c r="C137" s="6">
        <v>20</v>
      </c>
      <c r="D137" s="9" t="s">
        <v>14</v>
      </c>
      <c r="E137" s="32">
        <v>37817</v>
      </c>
      <c r="F137" s="6">
        <v>67</v>
      </c>
      <c r="G137" s="6">
        <v>11</v>
      </c>
      <c r="H137" s="9">
        <v>0</v>
      </c>
      <c r="I137" s="10">
        <f t="shared" si="19"/>
        <v>0</v>
      </c>
      <c r="J137" s="9">
        <v>0</v>
      </c>
      <c r="K137" s="10">
        <v>0</v>
      </c>
      <c r="L137" s="9">
        <v>0</v>
      </c>
      <c r="M137" s="10">
        <v>0</v>
      </c>
      <c r="N137" s="26">
        <v>0</v>
      </c>
      <c r="O137" s="26">
        <f t="shared" si="20"/>
        <v>0</v>
      </c>
      <c r="P137" s="10">
        <f t="shared" si="18"/>
        <v>0</v>
      </c>
      <c r="Q137" s="2" t="s">
        <v>29</v>
      </c>
    </row>
    <row r="138" spans="1:17" x14ac:dyDescent="0.25">
      <c r="A138" s="9">
        <v>135</v>
      </c>
      <c r="B138" s="9" t="s">
        <v>168</v>
      </c>
      <c r="C138" s="6">
        <v>25</v>
      </c>
      <c r="D138" s="9" t="s">
        <v>14</v>
      </c>
      <c r="E138" s="32">
        <v>37894</v>
      </c>
      <c r="F138" s="6">
        <v>6</v>
      </c>
      <c r="G138" s="6">
        <v>11</v>
      </c>
      <c r="H138" s="9">
        <v>0</v>
      </c>
      <c r="I138" s="10">
        <f t="shared" si="19"/>
        <v>0</v>
      </c>
      <c r="J138" s="9">
        <v>0</v>
      </c>
      <c r="K138" s="10">
        <v>0</v>
      </c>
      <c r="L138" s="9">
        <v>0</v>
      </c>
      <c r="M138" s="10">
        <v>0</v>
      </c>
      <c r="N138" s="26">
        <v>0</v>
      </c>
      <c r="O138" s="26">
        <f t="shared" si="20"/>
        <v>0</v>
      </c>
      <c r="P138" s="10">
        <f t="shared" si="18"/>
        <v>0</v>
      </c>
      <c r="Q138" s="2" t="s">
        <v>29</v>
      </c>
    </row>
    <row r="139" spans="1:17" x14ac:dyDescent="0.25">
      <c r="A139" s="9">
        <v>136</v>
      </c>
      <c r="B139" s="9" t="s">
        <v>169</v>
      </c>
      <c r="C139" s="6">
        <v>37</v>
      </c>
      <c r="D139" s="9" t="s">
        <v>14</v>
      </c>
      <c r="E139" s="32">
        <v>37942</v>
      </c>
      <c r="F139" s="6">
        <v>75</v>
      </c>
      <c r="G139" s="6">
        <v>10</v>
      </c>
      <c r="H139" s="9">
        <v>0</v>
      </c>
      <c r="I139" s="10">
        <f t="shared" si="19"/>
        <v>0</v>
      </c>
      <c r="J139" s="9">
        <v>0</v>
      </c>
      <c r="K139" s="10">
        <v>0</v>
      </c>
      <c r="L139" s="9">
        <v>0</v>
      </c>
      <c r="M139" s="10">
        <v>0</v>
      </c>
      <c r="N139" s="26">
        <v>0</v>
      </c>
      <c r="O139" s="26">
        <f t="shared" si="20"/>
        <v>0</v>
      </c>
      <c r="P139" s="10">
        <f t="shared" si="18"/>
        <v>0</v>
      </c>
      <c r="Q139" s="2" t="s">
        <v>29</v>
      </c>
    </row>
    <row r="140" spans="1:17" x14ac:dyDescent="0.25">
      <c r="A140" s="9">
        <v>137</v>
      </c>
      <c r="B140" s="9" t="s">
        <v>170</v>
      </c>
      <c r="C140" s="6">
        <v>39</v>
      </c>
      <c r="D140" s="9" t="s">
        <v>14</v>
      </c>
      <c r="E140" s="32">
        <v>38148</v>
      </c>
      <c r="F140" s="6">
        <v>19</v>
      </c>
      <c r="G140" s="6">
        <v>10</v>
      </c>
      <c r="H140" s="9">
        <v>0</v>
      </c>
      <c r="I140" s="10">
        <f t="shared" si="19"/>
        <v>0</v>
      </c>
      <c r="J140" s="9">
        <v>0</v>
      </c>
      <c r="K140" s="10">
        <v>0</v>
      </c>
      <c r="L140" s="9">
        <v>0</v>
      </c>
      <c r="M140" s="10">
        <v>0</v>
      </c>
      <c r="N140" s="26">
        <v>0</v>
      </c>
      <c r="O140" s="26">
        <f t="shared" si="20"/>
        <v>0</v>
      </c>
      <c r="P140" s="10">
        <f t="shared" si="18"/>
        <v>0</v>
      </c>
      <c r="Q140" s="2" t="s">
        <v>29</v>
      </c>
    </row>
    <row r="141" spans="1:17" x14ac:dyDescent="0.25">
      <c r="A141" s="9">
        <v>138</v>
      </c>
      <c r="B141" s="9" t="s">
        <v>171</v>
      </c>
      <c r="C141" s="6">
        <v>149</v>
      </c>
      <c r="D141" s="9" t="s">
        <v>14</v>
      </c>
      <c r="E141" s="32">
        <v>37721</v>
      </c>
      <c r="F141" s="6">
        <v>82</v>
      </c>
      <c r="G141" s="6">
        <v>11</v>
      </c>
      <c r="H141" s="9">
        <v>0</v>
      </c>
      <c r="I141" s="10">
        <f t="shared" si="19"/>
        <v>0</v>
      </c>
      <c r="J141" s="9">
        <v>0</v>
      </c>
      <c r="K141" s="10">
        <v>0</v>
      </c>
      <c r="L141" s="9">
        <v>0</v>
      </c>
      <c r="M141" s="10">
        <v>0</v>
      </c>
      <c r="N141" s="26">
        <v>0</v>
      </c>
      <c r="O141" s="26">
        <f t="shared" si="20"/>
        <v>0</v>
      </c>
      <c r="P141" s="10">
        <f t="shared" si="18"/>
        <v>0</v>
      </c>
      <c r="Q141" s="2" t="s">
        <v>29</v>
      </c>
    </row>
  </sheetData>
  <autoFilter ref="A3:Q3" xr:uid="{85B1A117-A1FD-4C15-87BA-02FE74649AF3}"/>
  <mergeCells count="5">
    <mergeCell ref="H2:I2"/>
    <mergeCell ref="J2:K2"/>
    <mergeCell ref="L2:M2"/>
    <mergeCell ref="N2:O2"/>
    <mergeCell ref="C1:N1"/>
  </mergeCells>
  <pageMargins left="0.7" right="0.7" top="0.75" bottom="0.75" header="0.3" footer="0.3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девушки </vt:lpstr>
    </vt:vector>
  </TitlesOfParts>
  <Company>Organization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</dc:creator>
  <cp:lastModifiedBy>Одегова Светлана Петровна</cp:lastModifiedBy>
  <cp:lastPrinted>2020-11-17T16:10:40Z</cp:lastPrinted>
  <dcterms:created xsi:type="dcterms:W3CDTF">2017-11-02T07:42:23Z</dcterms:created>
  <dcterms:modified xsi:type="dcterms:W3CDTF">2020-11-19T11:50:29Z</dcterms:modified>
</cp:coreProperties>
</file>