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todists\ОЛИМПИАДЫ\2020-2021\Протоколы\Физра\итог\итог\сайт\"/>
    </mc:Choice>
  </mc:AlternateContent>
  <xr:revisionPtr revIDLastSave="0" documentId="13_ncr:1_{D356A653-BC3C-4D2C-9854-34F485B30A4B}" xr6:coauthVersionLast="36" xr6:coauthVersionMax="36" xr10:uidLastSave="{00000000-0000-0000-0000-000000000000}"/>
  <bookViews>
    <workbookView xWindow="0" yWindow="0" windowWidth="24240" windowHeight="12225" xr2:uid="{00000000-000D-0000-FFFF-FFFF00000000}"/>
  </bookViews>
  <sheets>
    <sheet name="юноши" sheetId="3" r:id="rId1"/>
  </sheets>
  <definedNames>
    <definedName name="_xlnm._FilterDatabase" localSheetId="0" hidden="1">юноши!$A$3:$Q$128</definedName>
  </definedNames>
  <calcPr calcId="191029"/>
</workbook>
</file>

<file path=xl/calcChain.xml><?xml version="1.0" encoding="utf-8"?>
<calcChain xmlns="http://schemas.openxmlformats.org/spreadsheetml/2006/main">
  <c r="O128" i="3" l="1"/>
  <c r="K11" i="3"/>
  <c r="P11" i="3" s="1"/>
  <c r="K12" i="3"/>
  <c r="K8" i="3"/>
  <c r="K6" i="3"/>
  <c r="K5" i="3"/>
  <c r="P5" i="3" s="1"/>
  <c r="I70" i="3"/>
  <c r="K70" i="3"/>
  <c r="P70" i="3" s="1"/>
  <c r="M70" i="3"/>
  <c r="O70" i="3"/>
  <c r="I68" i="3"/>
  <c r="P68" i="3" s="1"/>
  <c r="K68" i="3"/>
  <c r="M68" i="3"/>
  <c r="O68" i="3"/>
  <c r="I127" i="3"/>
  <c r="O127" i="3"/>
  <c r="I23" i="3"/>
  <c r="P23" i="3" s="1"/>
  <c r="K23" i="3"/>
  <c r="M23" i="3"/>
  <c r="O23" i="3"/>
  <c r="I126" i="3"/>
  <c r="P126" i="3" s="1"/>
  <c r="O126" i="3"/>
  <c r="I40" i="3"/>
  <c r="P40" i="3" s="1"/>
  <c r="K40" i="3"/>
  <c r="M40" i="3"/>
  <c r="O40" i="3"/>
  <c r="I4" i="3"/>
  <c r="P4" i="3" s="1"/>
  <c r="K4" i="3"/>
  <c r="M4" i="3"/>
  <c r="O4" i="3"/>
  <c r="I125" i="3"/>
  <c r="O125" i="3"/>
  <c r="I20" i="3"/>
  <c r="P20" i="3" s="1"/>
  <c r="K20" i="3"/>
  <c r="M20" i="3"/>
  <c r="O20" i="3"/>
  <c r="I29" i="3"/>
  <c r="K29" i="3"/>
  <c r="M29" i="3"/>
  <c r="O29" i="3"/>
  <c r="I7" i="3"/>
  <c r="P7" i="3" s="1"/>
  <c r="K7" i="3"/>
  <c r="M7" i="3"/>
  <c r="O7" i="3"/>
  <c r="I17" i="3"/>
  <c r="P17" i="3" s="1"/>
  <c r="K17" i="3"/>
  <c r="M17" i="3"/>
  <c r="O17" i="3"/>
  <c r="I33" i="3"/>
  <c r="P33" i="3" s="1"/>
  <c r="K33" i="3"/>
  <c r="M33" i="3"/>
  <c r="O33" i="3"/>
  <c r="I62" i="3"/>
  <c r="K62" i="3"/>
  <c r="M62" i="3"/>
  <c r="O62" i="3"/>
  <c r="I67" i="3"/>
  <c r="P67" i="3" s="1"/>
  <c r="K67" i="3"/>
  <c r="M67" i="3"/>
  <c r="O67" i="3"/>
  <c r="I52" i="3"/>
  <c r="K52" i="3"/>
  <c r="M52" i="3"/>
  <c r="O52" i="3"/>
  <c r="I77" i="3"/>
  <c r="K77" i="3"/>
  <c r="M77" i="3"/>
  <c r="O77" i="3"/>
  <c r="I14" i="3"/>
  <c r="K14" i="3"/>
  <c r="M14" i="3"/>
  <c r="O14" i="3"/>
  <c r="P14" i="3"/>
  <c r="I124" i="3"/>
  <c r="P124" i="3" s="1"/>
  <c r="O124" i="3"/>
  <c r="I10" i="3"/>
  <c r="K10" i="3"/>
  <c r="M10" i="3"/>
  <c r="O10" i="3"/>
  <c r="I49" i="3"/>
  <c r="P49" i="3" s="1"/>
  <c r="K49" i="3"/>
  <c r="M49" i="3"/>
  <c r="O49" i="3"/>
  <c r="I61" i="3"/>
  <c r="P61" i="3" s="1"/>
  <c r="K61" i="3"/>
  <c r="M61" i="3"/>
  <c r="O61" i="3"/>
  <c r="I54" i="3"/>
  <c r="P54" i="3" s="1"/>
  <c r="K54" i="3"/>
  <c r="M54" i="3"/>
  <c r="O54" i="3"/>
  <c r="I80" i="3"/>
  <c r="K80" i="3"/>
  <c r="M80" i="3"/>
  <c r="O80" i="3"/>
  <c r="I31" i="3"/>
  <c r="P31" i="3" s="1"/>
  <c r="K31" i="3"/>
  <c r="M31" i="3"/>
  <c r="O31" i="3"/>
  <c r="I27" i="3"/>
  <c r="K27" i="3"/>
  <c r="M27" i="3"/>
  <c r="O27" i="3"/>
  <c r="I123" i="3"/>
  <c r="O123" i="3"/>
  <c r="P123" i="3"/>
  <c r="I122" i="3"/>
  <c r="O122" i="3"/>
  <c r="I28" i="3"/>
  <c r="K28" i="3"/>
  <c r="M28" i="3"/>
  <c r="O28" i="3"/>
  <c r="I32" i="3"/>
  <c r="K32" i="3"/>
  <c r="P32" i="3" s="1"/>
  <c r="M32" i="3"/>
  <c r="O32" i="3"/>
  <c r="I121" i="3"/>
  <c r="P121" i="3" s="1"/>
  <c r="O121" i="3"/>
  <c r="O95" i="3"/>
  <c r="I95" i="3"/>
  <c r="P95" i="3"/>
  <c r="I21" i="3"/>
  <c r="P21" i="3" s="1"/>
  <c r="K21" i="3"/>
  <c r="M21" i="3"/>
  <c r="O21" i="3"/>
  <c r="I66" i="3"/>
  <c r="K66" i="3"/>
  <c r="M66" i="3"/>
  <c r="O66" i="3"/>
  <c r="I24" i="3"/>
  <c r="K24" i="3"/>
  <c r="M24" i="3"/>
  <c r="O24" i="3"/>
  <c r="I37" i="3"/>
  <c r="K37" i="3"/>
  <c r="P37" i="3" s="1"/>
  <c r="M37" i="3"/>
  <c r="O37" i="3"/>
  <c r="I55" i="3"/>
  <c r="K55" i="3"/>
  <c r="M55" i="3"/>
  <c r="O55" i="3"/>
  <c r="I36" i="3"/>
  <c r="K36" i="3"/>
  <c r="M36" i="3"/>
  <c r="P36" i="3" s="1"/>
  <c r="O36" i="3"/>
  <c r="I120" i="3"/>
  <c r="P120" i="3" s="1"/>
  <c r="O120" i="3"/>
  <c r="I78" i="3"/>
  <c r="K78" i="3"/>
  <c r="P78" i="3" s="1"/>
  <c r="M78" i="3"/>
  <c r="O78" i="3"/>
  <c r="I47" i="3"/>
  <c r="K47" i="3"/>
  <c r="M47" i="3"/>
  <c r="O47" i="3"/>
  <c r="I45" i="3"/>
  <c r="K45" i="3"/>
  <c r="P45" i="3" s="1"/>
  <c r="M45" i="3"/>
  <c r="O45" i="3"/>
  <c r="I71" i="3"/>
  <c r="P71" i="3" s="1"/>
  <c r="K71" i="3"/>
  <c r="M71" i="3"/>
  <c r="O71" i="3"/>
  <c r="I9" i="3"/>
  <c r="K9" i="3"/>
  <c r="M9" i="3"/>
  <c r="O9" i="3"/>
  <c r="I18" i="3"/>
  <c r="K18" i="3"/>
  <c r="M18" i="3"/>
  <c r="O18" i="3"/>
  <c r="I22" i="3"/>
  <c r="K22" i="3"/>
  <c r="P22" i="3" s="1"/>
  <c r="M22" i="3"/>
  <c r="O22" i="3"/>
  <c r="I16" i="3"/>
  <c r="K16" i="3"/>
  <c r="M16" i="3"/>
  <c r="O16" i="3"/>
  <c r="I39" i="3"/>
  <c r="K39" i="3"/>
  <c r="M39" i="3"/>
  <c r="P39" i="3" s="1"/>
  <c r="O39" i="3"/>
  <c r="I34" i="3"/>
  <c r="K34" i="3"/>
  <c r="M34" i="3"/>
  <c r="O34" i="3"/>
  <c r="P34" i="3"/>
  <c r="I42" i="3"/>
  <c r="K42" i="3"/>
  <c r="M42" i="3"/>
  <c r="O42" i="3"/>
  <c r="O96" i="3"/>
  <c r="I96" i="3"/>
  <c r="P96" i="3" s="1"/>
  <c r="I51" i="3"/>
  <c r="K51" i="3"/>
  <c r="P51" i="3" s="1"/>
  <c r="M51" i="3"/>
  <c r="O51" i="3"/>
  <c r="I119" i="3"/>
  <c r="P119" i="3" s="1"/>
  <c r="O119" i="3"/>
  <c r="I118" i="3"/>
  <c r="O118" i="3"/>
  <c r="P118" i="3"/>
  <c r="I117" i="3"/>
  <c r="P117" i="3" s="1"/>
  <c r="O117" i="3"/>
  <c r="I6" i="3"/>
  <c r="M6" i="3"/>
  <c r="O6" i="3"/>
  <c r="I8" i="3"/>
  <c r="P8" i="3" s="1"/>
  <c r="M8" i="3"/>
  <c r="O8" i="3"/>
  <c r="I12" i="3"/>
  <c r="M12" i="3"/>
  <c r="O12" i="3"/>
  <c r="I5" i="3"/>
  <c r="M5" i="3"/>
  <c r="O5" i="3"/>
  <c r="I69" i="3"/>
  <c r="K69" i="3"/>
  <c r="M69" i="3"/>
  <c r="P69" i="3" s="1"/>
  <c r="O69" i="3"/>
  <c r="I88" i="3"/>
  <c r="M88" i="3"/>
  <c r="O88" i="3"/>
  <c r="I85" i="3"/>
  <c r="P85" i="3" s="1"/>
  <c r="M85" i="3"/>
  <c r="O85" i="3"/>
  <c r="I116" i="3"/>
  <c r="O116" i="3"/>
  <c r="P116" i="3"/>
  <c r="I72" i="3"/>
  <c r="P72" i="3" s="1"/>
  <c r="M72" i="3"/>
  <c r="O72" i="3"/>
  <c r="I79" i="3"/>
  <c r="M79" i="3"/>
  <c r="O79" i="3"/>
  <c r="I89" i="3"/>
  <c r="P89" i="3" s="1"/>
  <c r="M89" i="3"/>
  <c r="O89" i="3"/>
  <c r="I87" i="3"/>
  <c r="M87" i="3"/>
  <c r="O87" i="3"/>
  <c r="I75" i="3"/>
  <c r="M75" i="3"/>
  <c r="P75" i="3" s="1"/>
  <c r="O75" i="3"/>
  <c r="I86" i="3"/>
  <c r="M86" i="3"/>
  <c r="P86" i="3" s="1"/>
  <c r="O86" i="3"/>
  <c r="I26" i="3"/>
  <c r="P26" i="3" s="1"/>
  <c r="K26" i="3"/>
  <c r="M26" i="3"/>
  <c r="O26" i="3"/>
  <c r="I84" i="3"/>
  <c r="P84" i="3" s="1"/>
  <c r="K84" i="3"/>
  <c r="M84" i="3"/>
  <c r="O84" i="3"/>
  <c r="I65" i="3"/>
  <c r="K65" i="3"/>
  <c r="M65" i="3"/>
  <c r="O65" i="3"/>
  <c r="I60" i="3"/>
  <c r="P60" i="3" s="1"/>
  <c r="K60" i="3"/>
  <c r="M60" i="3"/>
  <c r="O60" i="3"/>
  <c r="O91" i="3"/>
  <c r="I91" i="3"/>
  <c r="I15" i="3"/>
  <c r="P15" i="3" s="1"/>
  <c r="K15" i="3"/>
  <c r="M15" i="3"/>
  <c r="O15" i="3"/>
  <c r="I59" i="3"/>
  <c r="P59" i="3" s="1"/>
  <c r="K59" i="3"/>
  <c r="M59" i="3"/>
  <c r="O59" i="3"/>
  <c r="I41" i="3"/>
  <c r="K41" i="3"/>
  <c r="M41" i="3"/>
  <c r="O41" i="3"/>
  <c r="O99" i="3"/>
  <c r="I99" i="3"/>
  <c r="I115" i="3"/>
  <c r="O115" i="3"/>
  <c r="I114" i="3"/>
  <c r="P114" i="3" s="1"/>
  <c r="O114" i="3"/>
  <c r="O97" i="3"/>
  <c r="I97" i="3"/>
  <c r="I113" i="3"/>
  <c r="O113" i="3"/>
  <c r="I76" i="3"/>
  <c r="P76" i="3" s="1"/>
  <c r="K76" i="3"/>
  <c r="M76" i="3"/>
  <c r="O76" i="3"/>
  <c r="I50" i="3"/>
  <c r="K50" i="3"/>
  <c r="M50" i="3"/>
  <c r="O50" i="3"/>
  <c r="I73" i="3"/>
  <c r="P73" i="3" s="1"/>
  <c r="K73" i="3"/>
  <c r="M73" i="3"/>
  <c r="O73" i="3"/>
  <c r="I112" i="3"/>
  <c r="P112" i="3" s="1"/>
  <c r="O112" i="3"/>
  <c r="O90" i="3"/>
  <c r="I90" i="3"/>
  <c r="I56" i="3"/>
  <c r="K56" i="3"/>
  <c r="M56" i="3"/>
  <c r="P56" i="3" s="1"/>
  <c r="O56" i="3"/>
  <c r="I19" i="3"/>
  <c r="K19" i="3"/>
  <c r="M19" i="3"/>
  <c r="P19" i="3" s="1"/>
  <c r="O19" i="3"/>
  <c r="I53" i="3"/>
  <c r="P53" i="3" s="1"/>
  <c r="K53" i="3"/>
  <c r="M53" i="3"/>
  <c r="O53" i="3"/>
  <c r="I111" i="3"/>
  <c r="P111" i="3" s="1"/>
  <c r="O111" i="3"/>
  <c r="I13" i="3"/>
  <c r="K13" i="3"/>
  <c r="M13" i="3"/>
  <c r="O13" i="3"/>
  <c r="P13" i="3"/>
  <c r="O92" i="3"/>
  <c r="I92" i="3"/>
  <c r="P92" i="3" s="1"/>
  <c r="I38" i="3"/>
  <c r="K38" i="3"/>
  <c r="M38" i="3"/>
  <c r="O38" i="3"/>
  <c r="I110" i="3"/>
  <c r="P110" i="3" s="1"/>
  <c r="O110" i="3"/>
  <c r="I35" i="3"/>
  <c r="K35" i="3"/>
  <c r="M35" i="3"/>
  <c r="O35" i="3"/>
  <c r="I82" i="3"/>
  <c r="K82" i="3"/>
  <c r="M82" i="3"/>
  <c r="O82" i="3"/>
  <c r="I63" i="3"/>
  <c r="K63" i="3"/>
  <c r="P63" i="3" s="1"/>
  <c r="M63" i="3"/>
  <c r="O63" i="3"/>
  <c r="O94" i="3"/>
  <c r="I94" i="3"/>
  <c r="P94" i="3" s="1"/>
  <c r="I109" i="3"/>
  <c r="P109" i="3" s="1"/>
  <c r="O109" i="3"/>
  <c r="I64" i="3"/>
  <c r="K64" i="3"/>
  <c r="M64" i="3"/>
  <c r="O64" i="3"/>
  <c r="I43" i="3"/>
  <c r="K43" i="3"/>
  <c r="M43" i="3"/>
  <c r="O43" i="3"/>
  <c r="P43" i="3"/>
  <c r="I44" i="3"/>
  <c r="K44" i="3"/>
  <c r="P44" i="3" s="1"/>
  <c r="M44" i="3"/>
  <c r="O44" i="3"/>
  <c r="I25" i="3"/>
  <c r="P25" i="3" s="1"/>
  <c r="K25" i="3"/>
  <c r="M25" i="3"/>
  <c r="O25" i="3"/>
  <c r="I58" i="3"/>
  <c r="K58" i="3"/>
  <c r="M58" i="3"/>
  <c r="O58" i="3"/>
  <c r="I128" i="3"/>
  <c r="P128" i="3" s="1"/>
  <c r="O93" i="3"/>
  <c r="I93" i="3"/>
  <c r="P93" i="3" s="1"/>
  <c r="O98" i="3"/>
  <c r="P98" i="3" s="1"/>
  <c r="I98" i="3"/>
  <c r="O101" i="3"/>
  <c r="I101" i="3"/>
  <c r="P101" i="3" s="1"/>
  <c r="I108" i="3"/>
  <c r="P108" i="3" s="1"/>
  <c r="O108" i="3"/>
  <c r="I107" i="3"/>
  <c r="P107" i="3" s="1"/>
  <c r="O107" i="3"/>
  <c r="I11" i="3"/>
  <c r="M11" i="3"/>
  <c r="O11" i="3"/>
  <c r="I57" i="3"/>
  <c r="K57" i="3"/>
  <c r="M57" i="3"/>
  <c r="O57" i="3"/>
  <c r="P57" i="3"/>
  <c r="I46" i="3"/>
  <c r="K46" i="3"/>
  <c r="M46" i="3"/>
  <c r="O46" i="3"/>
  <c r="I106" i="3"/>
  <c r="O106" i="3"/>
  <c r="I105" i="3"/>
  <c r="O105" i="3"/>
  <c r="I48" i="3"/>
  <c r="K48" i="3"/>
  <c r="M48" i="3"/>
  <c r="O48" i="3"/>
  <c r="I30" i="3"/>
  <c r="K30" i="3"/>
  <c r="P30" i="3" s="1"/>
  <c r="M30" i="3"/>
  <c r="O30" i="3"/>
  <c r="I74" i="3"/>
  <c r="K74" i="3"/>
  <c r="P74" i="3" s="1"/>
  <c r="O74" i="3"/>
  <c r="O103" i="3"/>
  <c r="I103" i="3"/>
  <c r="P103" i="3"/>
  <c r="I83" i="3"/>
  <c r="K83" i="3"/>
  <c r="M83" i="3"/>
  <c r="O83" i="3"/>
  <c r="O102" i="3"/>
  <c r="I102" i="3"/>
  <c r="P102" i="3"/>
  <c r="I100" i="3"/>
  <c r="O100" i="3"/>
  <c r="I104" i="3"/>
  <c r="O104" i="3"/>
  <c r="P104" i="3"/>
  <c r="I81" i="3"/>
  <c r="P81" i="3" s="1"/>
  <c r="K81" i="3"/>
  <c r="M81" i="3"/>
  <c r="O81" i="3"/>
  <c r="P106" i="3" l="1"/>
  <c r="P38" i="3"/>
  <c r="P50" i="3"/>
  <c r="P16" i="3"/>
  <c r="P9" i="3"/>
  <c r="P66" i="3"/>
  <c r="P6" i="3"/>
  <c r="P58" i="3"/>
  <c r="P64" i="3"/>
  <c r="P113" i="3"/>
  <c r="P115" i="3"/>
  <c r="P41" i="3"/>
  <c r="P65" i="3"/>
  <c r="P87" i="3"/>
  <c r="P79" i="3"/>
  <c r="P12" i="3"/>
  <c r="P80" i="3"/>
  <c r="P77" i="3"/>
  <c r="P62" i="3"/>
  <c r="P125" i="3"/>
  <c r="P127" i="3"/>
  <c r="P35" i="3"/>
  <c r="P55" i="3"/>
  <c r="P10" i="3"/>
  <c r="P29" i="3"/>
  <c r="P48" i="3"/>
  <c r="P82" i="3"/>
  <c r="P90" i="3"/>
  <c r="P97" i="3"/>
  <c r="P99" i="3"/>
  <c r="P88" i="3"/>
  <c r="P18" i="3"/>
  <c r="P47" i="3"/>
  <c r="P24" i="3"/>
  <c r="P28" i="3"/>
  <c r="P100" i="3"/>
  <c r="P83" i="3"/>
  <c r="P105" i="3"/>
  <c r="P46" i="3"/>
  <c r="P91" i="3"/>
  <c r="P42" i="3"/>
  <c r="P122" i="3"/>
  <c r="P27" i="3"/>
  <c r="P52" i="3"/>
</calcChain>
</file>

<file path=xl/sharedStrings.xml><?xml version="1.0" encoding="utf-8"?>
<sst xmlns="http://schemas.openxmlformats.org/spreadsheetml/2006/main" count="319" uniqueCount="156">
  <si>
    <t>Дата рождения (00.00.0000)</t>
  </si>
  <si>
    <t>№ ОО</t>
  </si>
  <si>
    <t>Класс</t>
  </si>
  <si>
    <t>№ п/п</t>
  </si>
  <si>
    <t>легкая атлетика</t>
  </si>
  <si>
    <t>результат</t>
  </si>
  <si>
    <t>зачётный балл</t>
  </si>
  <si>
    <t xml:space="preserve">прикладная </t>
  </si>
  <si>
    <t>гимнастика</t>
  </si>
  <si>
    <t>сумма</t>
  </si>
  <si>
    <t>результат (секунды)</t>
  </si>
  <si>
    <t>теория</t>
  </si>
  <si>
    <t>пол</t>
  </si>
  <si>
    <t>Итог</t>
  </si>
  <si>
    <t>26.12.2004</t>
  </si>
  <si>
    <t>17.07.2003.</t>
  </si>
  <si>
    <t>20.04.2003</t>
  </si>
  <si>
    <t>24.10.2005</t>
  </si>
  <si>
    <t>28.06.2005</t>
  </si>
  <si>
    <t>03.08.2004.</t>
  </si>
  <si>
    <t>21.12.2004.</t>
  </si>
  <si>
    <t>14.11.2002.</t>
  </si>
  <si>
    <t>МБУ "Школа имени С.П. Королёва"</t>
  </si>
  <si>
    <t>м</t>
  </si>
  <si>
    <t>счетчик</t>
  </si>
  <si>
    <t>неявка</t>
  </si>
  <si>
    <t>Победитель</t>
  </si>
  <si>
    <t>Призер</t>
  </si>
  <si>
    <t>Ф911235</t>
  </si>
  <si>
    <t>Ф91110</t>
  </si>
  <si>
    <t>Ф911230</t>
  </si>
  <si>
    <t>Ф911164</t>
  </si>
  <si>
    <t>Ф911165</t>
  </si>
  <si>
    <t>Ф911259</t>
  </si>
  <si>
    <t>Ф911107</t>
  </si>
  <si>
    <t>Ф911130</t>
  </si>
  <si>
    <t>Ф91195</t>
  </si>
  <si>
    <t>Ф9112</t>
  </si>
  <si>
    <t>Ф911268</t>
  </si>
  <si>
    <t>Ф911105</t>
  </si>
  <si>
    <t>Ф911124</t>
  </si>
  <si>
    <t>Ф911158</t>
  </si>
  <si>
    <t>Ф911254</t>
  </si>
  <si>
    <t>Ф911184</t>
  </si>
  <si>
    <t>Ф911198</t>
  </si>
  <si>
    <t>Ф911207</t>
  </si>
  <si>
    <t>Ф911243</t>
  </si>
  <si>
    <t>Ф911162</t>
  </si>
  <si>
    <t>Ф911134</t>
  </si>
  <si>
    <t>Ф911272</t>
  </si>
  <si>
    <t>Ф911205</t>
  </si>
  <si>
    <t>Ф911251</t>
  </si>
  <si>
    <t>Ф91162</t>
  </si>
  <si>
    <t>Ф911174</t>
  </si>
  <si>
    <t>Ф911115</t>
  </si>
  <si>
    <t>Ф911161</t>
  </si>
  <si>
    <t>Ф911189</t>
  </si>
  <si>
    <t>Ф911249</t>
  </si>
  <si>
    <t>Ф911223</t>
  </si>
  <si>
    <t>Ф91170</t>
  </si>
  <si>
    <t>Ф91198</t>
  </si>
  <si>
    <t>Ф911240</t>
  </si>
  <si>
    <t>Ф911236</t>
  </si>
  <si>
    <t>Ф911245</t>
  </si>
  <si>
    <t>Ф9115</t>
  </si>
  <si>
    <t>Ф91192</t>
  </si>
  <si>
    <t>Ф911197</t>
  </si>
  <si>
    <t>Ф91184</t>
  </si>
  <si>
    <t>Ф91140</t>
  </si>
  <si>
    <t>Ф911176</t>
  </si>
  <si>
    <t>Ф9118</t>
  </si>
  <si>
    <t>Ф911180</t>
  </si>
  <si>
    <t>Ф911196</t>
  </si>
  <si>
    <t>Ф91190</t>
  </si>
  <si>
    <t>Ф91196</t>
  </si>
  <si>
    <t>Ф91134</t>
  </si>
  <si>
    <t>Ф911143</t>
  </si>
  <si>
    <t>Ф911248</t>
  </si>
  <si>
    <t>Ф911266</t>
  </si>
  <si>
    <t>Ф911163</t>
  </si>
  <si>
    <t>Ф91171</t>
  </si>
  <si>
    <t>Ф91169</t>
  </si>
  <si>
    <t>Ф911232</t>
  </si>
  <si>
    <t>Ф911175</t>
  </si>
  <si>
    <t>Ф91157</t>
  </si>
  <si>
    <t>Ф91151</t>
  </si>
  <si>
    <t>Ф911246</t>
  </si>
  <si>
    <t>Ф91185</t>
  </si>
  <si>
    <t>Ф91112</t>
  </si>
  <si>
    <t>Ф91163</t>
  </si>
  <si>
    <t>Ф911182</t>
  </si>
  <si>
    <t>Ф911224</t>
  </si>
  <si>
    <t>Ф911146</t>
  </si>
  <si>
    <t>Ф91176</t>
  </si>
  <si>
    <t>Ф911171</t>
  </si>
  <si>
    <t>Ф911126</t>
  </si>
  <si>
    <t>Ф911148</t>
  </si>
  <si>
    <t>Ф91142</t>
  </si>
  <si>
    <t>Ф911203</t>
  </si>
  <si>
    <t>Ф91168</t>
  </si>
  <si>
    <t>Ф911104</t>
  </si>
  <si>
    <t>Ф91186</t>
  </si>
  <si>
    <t>Ф911220</t>
  </si>
  <si>
    <t>Ф911145</t>
  </si>
  <si>
    <t>Ф911239</t>
  </si>
  <si>
    <t>Ф911244</t>
  </si>
  <si>
    <t>Ф911215</t>
  </si>
  <si>
    <t>Ф91123</t>
  </si>
  <si>
    <t>Ф911206</t>
  </si>
  <si>
    <t>Ф911213</t>
  </si>
  <si>
    <t>Ф91114</t>
  </si>
  <si>
    <t>Ф91175</t>
  </si>
  <si>
    <t>Ф911261</t>
  </si>
  <si>
    <t>Ф911102</t>
  </si>
  <si>
    <t>Ф911138</t>
  </si>
  <si>
    <t>Ф911116</t>
  </si>
  <si>
    <t>Ф911192</t>
  </si>
  <si>
    <t>Ф911233</t>
  </si>
  <si>
    <t>Ф91172</t>
  </si>
  <si>
    <t>Ф911202</t>
  </si>
  <si>
    <t>Ф911188</t>
  </si>
  <si>
    <t>Ф911112</t>
  </si>
  <si>
    <t>Ф911127</t>
  </si>
  <si>
    <t>Ф911185</t>
  </si>
  <si>
    <t>Ф911111</t>
  </si>
  <si>
    <t>Ф91174</t>
  </si>
  <si>
    <t>Ф9117</t>
  </si>
  <si>
    <t>Ф911201</t>
  </si>
  <si>
    <t>Ф91136</t>
  </si>
  <si>
    <t>Ф911256</t>
  </si>
  <si>
    <t>Ф911147</t>
  </si>
  <si>
    <t>Ф911156</t>
  </si>
  <si>
    <t>Ф911238</t>
  </si>
  <si>
    <t>Ф91121</t>
  </si>
  <si>
    <t>Ф911167</t>
  </si>
  <si>
    <t>Ф911160</t>
  </si>
  <si>
    <t>Ф911190</t>
  </si>
  <si>
    <t>Ф911106</t>
  </si>
  <si>
    <t>Ф911139</t>
  </si>
  <si>
    <t>Ф911169</t>
  </si>
  <si>
    <t>Ф911155</t>
  </si>
  <si>
    <t>Ф911250</t>
  </si>
  <si>
    <t>Ф91127</t>
  </si>
  <si>
    <t>Ф911225</t>
  </si>
  <si>
    <t>Ф91131</t>
  </si>
  <si>
    <t>Ф911123</t>
  </si>
  <si>
    <t>Ф91180</t>
  </si>
  <si>
    <t>Ф911129</t>
  </si>
  <si>
    <t>Ф911252</t>
  </si>
  <si>
    <t>Ф911231</t>
  </si>
  <si>
    <t>Ф91187</t>
  </si>
  <si>
    <t>Ф91148</t>
  </si>
  <si>
    <t>Ф9111</t>
  </si>
  <si>
    <t>Протокол окружного этапа олимпиады по физкультуре (юноши).
 9-11  класс. 2020-2021 учебный год.</t>
  </si>
  <si>
    <t>Дата публикации:19.11.2020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</si>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</sst>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28"/>
  <sheetViews>
    <sheetView tabSelected="1" topLeftCell="A103" workbookViewId="0">
      <selection activeCell="H133" sqref="H133"/>
    </sheetView>
  </sheetViews>
  <sheetFormatPr defaultRowHeight="15" x14ac:dyDescent="0.25"/>
  <cols>
    <col min="1" max="1" width="5.42578125" style="2" customWidth="1"/>
    <col min="2" max="2" width="9.7109375" style="2" customWidth="1"/>
    <col min="3" max="3" width="7.7109375" style="2" customWidth="1"/>
    <col min="4" max="4" width="4.28515625" style="2" customWidth="1"/>
    <col min="5" max="5" width="14.140625" style="2" customWidth="1"/>
    <col min="6" max="6" width="11.140625" style="2" customWidth="1"/>
    <col min="7" max="7" width="8.7109375" style="2" customWidth="1"/>
    <col min="8" max="8" width="10.42578125" style="2" customWidth="1"/>
    <col min="9" max="9" width="9.140625" style="34"/>
    <col min="10" max="16" width="9.140625" style="2"/>
    <col min="17" max="17" width="12.7109375" style="2" customWidth="1"/>
  </cols>
  <sheetData>
    <row r="1" spans="1:17" ht="42" customHeight="1" x14ac:dyDescent="0.25">
      <c r="C1" s="19"/>
      <c r="D1" s="19"/>
      <c r="E1" s="38" t="s">
        <v>153</v>
      </c>
      <c r="F1" s="38"/>
      <c r="G1" s="38"/>
      <c r="H1" s="38"/>
      <c r="I1" s="38"/>
      <c r="J1" s="38"/>
      <c r="K1" s="38"/>
      <c r="L1" s="38"/>
      <c r="M1" s="38"/>
      <c r="N1" s="38"/>
      <c r="O1" s="20"/>
    </row>
    <row r="2" spans="1:17" ht="23.25" customHeight="1" x14ac:dyDescent="0.25">
      <c r="A2" s="39"/>
      <c r="B2" s="40" t="s">
        <v>154</v>
      </c>
      <c r="H2" s="35" t="s">
        <v>11</v>
      </c>
      <c r="I2" s="37"/>
      <c r="J2" s="35" t="s">
        <v>4</v>
      </c>
      <c r="K2" s="36"/>
      <c r="L2" s="35" t="s">
        <v>7</v>
      </c>
      <c r="M2" s="35"/>
      <c r="N2" s="35" t="s">
        <v>8</v>
      </c>
      <c r="O2" s="35"/>
    </row>
    <row r="3" spans="1:17" s="2" customFormat="1" ht="28.5" x14ac:dyDescent="0.25">
      <c r="A3" s="11" t="s">
        <v>3</v>
      </c>
      <c r="B3" s="12" t="s">
        <v>155</v>
      </c>
      <c r="C3" s="13" t="s">
        <v>24</v>
      </c>
      <c r="D3" s="13" t="s">
        <v>12</v>
      </c>
      <c r="E3" s="1" t="s">
        <v>0</v>
      </c>
      <c r="F3" s="1" t="s">
        <v>1</v>
      </c>
      <c r="G3" s="1" t="s">
        <v>2</v>
      </c>
      <c r="H3" s="14" t="s">
        <v>5</v>
      </c>
      <c r="I3" s="15" t="s">
        <v>6</v>
      </c>
      <c r="J3" s="14" t="s">
        <v>10</v>
      </c>
      <c r="K3" s="15" t="s">
        <v>6</v>
      </c>
      <c r="L3" s="14" t="s">
        <v>10</v>
      </c>
      <c r="M3" s="15" t="s">
        <v>6</v>
      </c>
      <c r="N3" s="14" t="s">
        <v>5</v>
      </c>
      <c r="O3" s="16" t="s">
        <v>6</v>
      </c>
      <c r="P3" s="17" t="s">
        <v>9</v>
      </c>
      <c r="Q3" s="18" t="s">
        <v>13</v>
      </c>
    </row>
    <row r="4" spans="1:17" x14ac:dyDescent="0.25">
      <c r="A4" s="4">
        <v>1</v>
      </c>
      <c r="B4" s="4" t="s">
        <v>28</v>
      </c>
      <c r="C4" s="4">
        <v>235</v>
      </c>
      <c r="D4" s="4" t="s">
        <v>23</v>
      </c>
      <c r="E4" s="21">
        <v>38042</v>
      </c>
      <c r="F4" s="4">
        <v>93</v>
      </c>
      <c r="G4" s="4">
        <v>10</v>
      </c>
      <c r="H4" s="4">
        <v>37.25</v>
      </c>
      <c r="I4" s="6">
        <f t="shared" ref="I4:I35" si="0">H4*25/55</f>
        <v>16.931818181818183</v>
      </c>
      <c r="J4" s="4">
        <v>201.37</v>
      </c>
      <c r="K4" s="6">
        <f t="shared" ref="K4:K35" si="1">25*184.43/J4</f>
        <v>22.896906192580822</v>
      </c>
      <c r="L4" s="4">
        <v>48.07</v>
      </c>
      <c r="M4" s="6">
        <f t="shared" ref="M4:M35" si="2">20*46.07/L4</f>
        <v>19.167880174745164</v>
      </c>
      <c r="N4" s="4">
        <v>9.6999999999999993</v>
      </c>
      <c r="O4" s="22">
        <f t="shared" ref="O4:O35" si="3">30*N4/9.9</f>
        <v>29.393939393939394</v>
      </c>
      <c r="P4" s="6">
        <f t="shared" ref="P4:P35" si="4">I4+K4+M4+O4</f>
        <v>88.390543943083557</v>
      </c>
      <c r="Q4" s="23" t="s">
        <v>26</v>
      </c>
    </row>
    <row r="5" spans="1:17" x14ac:dyDescent="0.25">
      <c r="A5" s="4">
        <v>2</v>
      </c>
      <c r="B5" s="4" t="s">
        <v>29</v>
      </c>
      <c r="C5" s="4">
        <v>10</v>
      </c>
      <c r="D5" s="4" t="s">
        <v>23</v>
      </c>
      <c r="E5" s="21">
        <v>37742</v>
      </c>
      <c r="F5" s="4">
        <v>57</v>
      </c>
      <c r="G5" s="4">
        <v>11</v>
      </c>
      <c r="H5" s="4">
        <v>43.5</v>
      </c>
      <c r="I5" s="6">
        <f t="shared" si="0"/>
        <v>19.772727272727273</v>
      </c>
      <c r="J5" s="4">
        <v>230.1</v>
      </c>
      <c r="K5" s="6">
        <f t="shared" si="1"/>
        <v>20.038026944806607</v>
      </c>
      <c r="L5" s="4">
        <v>49.1</v>
      </c>
      <c r="M5" s="6">
        <f t="shared" si="2"/>
        <v>18.765784114052952</v>
      </c>
      <c r="N5" s="4">
        <v>9.8000000000000007</v>
      </c>
      <c r="O5" s="22">
        <f t="shared" si="3"/>
        <v>29.696969696969695</v>
      </c>
      <c r="P5" s="6">
        <f t="shared" si="4"/>
        <v>88.273508028556535</v>
      </c>
      <c r="Q5" s="23" t="s">
        <v>27</v>
      </c>
    </row>
    <row r="6" spans="1:17" x14ac:dyDescent="0.25">
      <c r="A6" s="4">
        <v>3</v>
      </c>
      <c r="B6" s="4" t="s">
        <v>30</v>
      </c>
      <c r="C6" s="4">
        <v>230</v>
      </c>
      <c r="D6" s="4" t="s">
        <v>23</v>
      </c>
      <c r="E6" s="21">
        <v>37857</v>
      </c>
      <c r="F6" s="4">
        <v>57</v>
      </c>
      <c r="G6" s="4">
        <v>10</v>
      </c>
      <c r="H6" s="4">
        <v>38.25</v>
      </c>
      <c r="I6" s="6">
        <f t="shared" si="0"/>
        <v>17.386363636363637</v>
      </c>
      <c r="J6" s="4">
        <v>214.4</v>
      </c>
      <c r="K6" s="6">
        <f t="shared" si="1"/>
        <v>21.505363805970148</v>
      </c>
      <c r="L6" s="4">
        <v>46.69</v>
      </c>
      <c r="M6" s="6">
        <f t="shared" si="2"/>
        <v>19.734418505033197</v>
      </c>
      <c r="N6" s="4">
        <v>9.6999999999999993</v>
      </c>
      <c r="O6" s="22">
        <f t="shared" si="3"/>
        <v>29.393939393939394</v>
      </c>
      <c r="P6" s="6">
        <f t="shared" si="4"/>
        <v>88.020085341306384</v>
      </c>
      <c r="Q6" s="23" t="s">
        <v>27</v>
      </c>
    </row>
    <row r="7" spans="1:17" x14ac:dyDescent="0.25">
      <c r="A7" s="4">
        <v>4</v>
      </c>
      <c r="B7" s="4" t="s">
        <v>31</v>
      </c>
      <c r="C7" s="4">
        <v>164</v>
      </c>
      <c r="D7" s="4" t="s">
        <v>23</v>
      </c>
      <c r="E7" s="21">
        <v>37722</v>
      </c>
      <c r="F7" s="4">
        <v>93</v>
      </c>
      <c r="G7" s="4">
        <v>11</v>
      </c>
      <c r="H7" s="4">
        <v>35.25</v>
      </c>
      <c r="I7" s="6">
        <f t="shared" si="0"/>
        <v>16.022727272727273</v>
      </c>
      <c r="J7" s="4">
        <v>211.83</v>
      </c>
      <c r="K7" s="6">
        <f t="shared" si="1"/>
        <v>21.766274843034509</v>
      </c>
      <c r="L7" s="4">
        <v>46.07</v>
      </c>
      <c r="M7" s="6">
        <f t="shared" si="2"/>
        <v>20</v>
      </c>
      <c r="N7" s="4">
        <v>9.1</v>
      </c>
      <c r="O7" s="22">
        <f t="shared" si="3"/>
        <v>27.575757575757574</v>
      </c>
      <c r="P7" s="6">
        <f t="shared" si="4"/>
        <v>85.364759691519353</v>
      </c>
      <c r="Q7" s="23" t="s">
        <v>27</v>
      </c>
    </row>
    <row r="8" spans="1:17" x14ac:dyDescent="0.25">
      <c r="A8" s="4">
        <v>5</v>
      </c>
      <c r="B8" s="4" t="s">
        <v>32</v>
      </c>
      <c r="C8" s="4">
        <v>165</v>
      </c>
      <c r="D8" s="4" t="s">
        <v>23</v>
      </c>
      <c r="E8" s="21">
        <v>37734</v>
      </c>
      <c r="F8" s="4">
        <v>57</v>
      </c>
      <c r="G8" s="4">
        <v>10</v>
      </c>
      <c r="H8" s="4">
        <v>37.5</v>
      </c>
      <c r="I8" s="6">
        <f t="shared" si="0"/>
        <v>17.045454545454547</v>
      </c>
      <c r="J8" s="4">
        <v>209.15</v>
      </c>
      <c r="K8" s="6">
        <f t="shared" si="1"/>
        <v>22.045182883098253</v>
      </c>
      <c r="L8" s="4">
        <v>52.19</v>
      </c>
      <c r="M8" s="6">
        <f t="shared" si="2"/>
        <v>17.65472312703583</v>
      </c>
      <c r="N8" s="4">
        <v>9.1999999999999993</v>
      </c>
      <c r="O8" s="22">
        <f t="shared" si="3"/>
        <v>27.878787878787879</v>
      </c>
      <c r="P8" s="6">
        <f t="shared" si="4"/>
        <v>84.624148434376508</v>
      </c>
      <c r="Q8" s="23" t="s">
        <v>27</v>
      </c>
    </row>
    <row r="9" spans="1:17" x14ac:dyDescent="0.25">
      <c r="A9" s="4">
        <v>6</v>
      </c>
      <c r="B9" s="4" t="s">
        <v>33</v>
      </c>
      <c r="C9" s="4">
        <v>259</v>
      </c>
      <c r="D9" s="4" t="s">
        <v>23</v>
      </c>
      <c r="E9" s="21">
        <v>38581</v>
      </c>
      <c r="F9" s="4">
        <v>67</v>
      </c>
      <c r="G9" s="4">
        <v>9</v>
      </c>
      <c r="H9" s="4">
        <v>26</v>
      </c>
      <c r="I9" s="6">
        <f t="shared" si="0"/>
        <v>11.818181818181818</v>
      </c>
      <c r="J9" s="4">
        <v>195</v>
      </c>
      <c r="K9" s="6">
        <f t="shared" si="1"/>
        <v>23.644871794871793</v>
      </c>
      <c r="L9" s="4">
        <v>52.2</v>
      </c>
      <c r="M9" s="6">
        <f t="shared" si="2"/>
        <v>17.651340996168582</v>
      </c>
      <c r="N9" s="4">
        <v>9.8000000000000007</v>
      </c>
      <c r="O9" s="22">
        <f t="shared" si="3"/>
        <v>29.696969696969695</v>
      </c>
      <c r="P9" s="6">
        <f t="shared" si="4"/>
        <v>82.811364306191876</v>
      </c>
      <c r="Q9" s="23" t="s">
        <v>27</v>
      </c>
    </row>
    <row r="10" spans="1:17" x14ac:dyDescent="0.25">
      <c r="A10" s="4">
        <v>7</v>
      </c>
      <c r="B10" s="4" t="s">
        <v>34</v>
      </c>
      <c r="C10" s="4">
        <v>107</v>
      </c>
      <c r="D10" s="4" t="s">
        <v>23</v>
      </c>
      <c r="E10" s="21">
        <v>37975</v>
      </c>
      <c r="F10" s="4">
        <v>90</v>
      </c>
      <c r="G10" s="4">
        <v>10</v>
      </c>
      <c r="H10" s="4">
        <v>30.75</v>
      </c>
      <c r="I10" s="6">
        <f t="shared" si="0"/>
        <v>13.977272727272727</v>
      </c>
      <c r="J10" s="4">
        <v>234.92</v>
      </c>
      <c r="K10" s="6">
        <f t="shared" si="1"/>
        <v>19.626894261876384</v>
      </c>
      <c r="L10" s="4">
        <v>48.32</v>
      </c>
      <c r="M10" s="6">
        <f t="shared" si="2"/>
        <v>19.068708609271521</v>
      </c>
      <c r="N10" s="4">
        <v>9.6999999999999993</v>
      </c>
      <c r="O10" s="22">
        <f t="shared" si="3"/>
        <v>29.393939393939394</v>
      </c>
      <c r="P10" s="6">
        <f t="shared" si="4"/>
        <v>82.066814992360023</v>
      </c>
      <c r="Q10" s="23" t="s">
        <v>27</v>
      </c>
    </row>
    <row r="11" spans="1:17" x14ac:dyDescent="0.25">
      <c r="A11" s="4">
        <v>8</v>
      </c>
      <c r="B11" s="4" t="s">
        <v>35</v>
      </c>
      <c r="C11" s="4">
        <v>130</v>
      </c>
      <c r="D11" s="4" t="s">
        <v>23</v>
      </c>
      <c r="E11" s="21">
        <v>37626</v>
      </c>
      <c r="F11" s="4">
        <v>19</v>
      </c>
      <c r="G11" s="4">
        <v>11</v>
      </c>
      <c r="H11" s="4">
        <v>33.25</v>
      </c>
      <c r="I11" s="6">
        <f t="shared" si="0"/>
        <v>15.113636363636363</v>
      </c>
      <c r="J11" s="4">
        <v>231</v>
      </c>
      <c r="K11" s="6">
        <f t="shared" si="1"/>
        <v>19.95995670995671</v>
      </c>
      <c r="L11" s="4">
        <v>57.41</v>
      </c>
      <c r="M11" s="6">
        <f t="shared" si="2"/>
        <v>16.049468733670093</v>
      </c>
      <c r="N11" s="4">
        <v>9.6999999999999993</v>
      </c>
      <c r="O11" s="22">
        <f t="shared" si="3"/>
        <v>29.393939393939394</v>
      </c>
      <c r="P11" s="6">
        <f t="shared" si="4"/>
        <v>80.517001201202561</v>
      </c>
      <c r="Q11" s="23" t="s">
        <v>27</v>
      </c>
    </row>
    <row r="12" spans="1:17" x14ac:dyDescent="0.25">
      <c r="A12" s="4">
        <v>9</v>
      </c>
      <c r="B12" s="4" t="s">
        <v>36</v>
      </c>
      <c r="C12" s="4">
        <v>95</v>
      </c>
      <c r="D12" s="4" t="s">
        <v>23</v>
      </c>
      <c r="E12" s="21">
        <v>37882</v>
      </c>
      <c r="F12" s="4">
        <v>57</v>
      </c>
      <c r="G12" s="4">
        <v>11</v>
      </c>
      <c r="H12" s="4">
        <v>26.25</v>
      </c>
      <c r="I12" s="6">
        <f t="shared" si="0"/>
        <v>11.931818181818182</v>
      </c>
      <c r="J12" s="4">
        <v>220.3</v>
      </c>
      <c r="K12" s="6">
        <f t="shared" si="1"/>
        <v>20.929414434861553</v>
      </c>
      <c r="L12" s="4">
        <v>50.6</v>
      </c>
      <c r="M12" s="6">
        <f t="shared" si="2"/>
        <v>18.209486166007903</v>
      </c>
      <c r="N12" s="4">
        <v>9.5</v>
      </c>
      <c r="O12" s="22">
        <f t="shared" si="3"/>
        <v>28.787878787878785</v>
      </c>
      <c r="P12" s="6">
        <f t="shared" si="4"/>
        <v>79.858597570566417</v>
      </c>
      <c r="Q12" s="23" t="s">
        <v>27</v>
      </c>
    </row>
    <row r="13" spans="1:17" x14ac:dyDescent="0.25">
      <c r="A13" s="4">
        <v>10</v>
      </c>
      <c r="B13" s="4" t="s">
        <v>37</v>
      </c>
      <c r="C13" s="4">
        <v>2</v>
      </c>
      <c r="D13" s="4" t="s">
        <v>23</v>
      </c>
      <c r="E13" s="21">
        <v>38650</v>
      </c>
      <c r="F13" s="4">
        <v>38</v>
      </c>
      <c r="G13" s="4">
        <v>9</v>
      </c>
      <c r="H13" s="4">
        <v>29</v>
      </c>
      <c r="I13" s="6">
        <f t="shared" si="0"/>
        <v>13.181818181818182</v>
      </c>
      <c r="J13" s="4">
        <v>228.7</v>
      </c>
      <c r="K13" s="6">
        <f t="shared" si="1"/>
        <v>20.160690861390467</v>
      </c>
      <c r="L13" s="4">
        <v>55.95</v>
      </c>
      <c r="M13" s="6">
        <f t="shared" si="2"/>
        <v>16.468275245755137</v>
      </c>
      <c r="N13" s="4">
        <v>9.5</v>
      </c>
      <c r="O13" s="22">
        <f t="shared" si="3"/>
        <v>28.787878787878785</v>
      </c>
      <c r="P13" s="6">
        <f t="shared" si="4"/>
        <v>78.59866307684257</v>
      </c>
      <c r="Q13" s="23" t="s">
        <v>27</v>
      </c>
    </row>
    <row r="14" spans="1:17" x14ac:dyDescent="0.25">
      <c r="A14" s="4">
        <v>11</v>
      </c>
      <c r="B14" s="4" t="s">
        <v>38</v>
      </c>
      <c r="C14" s="4">
        <v>268</v>
      </c>
      <c r="D14" s="4" t="s">
        <v>23</v>
      </c>
      <c r="E14" s="21">
        <v>37651</v>
      </c>
      <c r="F14" s="4">
        <v>90</v>
      </c>
      <c r="G14" s="4">
        <v>11</v>
      </c>
      <c r="H14" s="4">
        <v>28</v>
      </c>
      <c r="I14" s="6">
        <f t="shared" si="0"/>
        <v>12.727272727272727</v>
      </c>
      <c r="J14" s="4">
        <v>270.67</v>
      </c>
      <c r="K14" s="6">
        <f t="shared" si="1"/>
        <v>17.034580854915578</v>
      </c>
      <c r="L14" s="4">
        <v>49.06</v>
      </c>
      <c r="M14" s="6">
        <f t="shared" si="2"/>
        <v>18.781084386465551</v>
      </c>
      <c r="N14" s="4">
        <v>9.8000000000000007</v>
      </c>
      <c r="O14" s="22">
        <f t="shared" si="3"/>
        <v>29.696969696969695</v>
      </c>
      <c r="P14" s="6">
        <f t="shared" si="4"/>
        <v>78.239907665623548</v>
      </c>
      <c r="Q14" s="4"/>
    </row>
    <row r="15" spans="1:17" x14ac:dyDescent="0.25">
      <c r="A15" s="4">
        <v>12</v>
      </c>
      <c r="B15" s="4" t="s">
        <v>39</v>
      </c>
      <c r="C15" s="4">
        <v>105</v>
      </c>
      <c r="D15" s="4" t="s">
        <v>23</v>
      </c>
      <c r="E15" s="21">
        <v>37934</v>
      </c>
      <c r="F15" s="4">
        <v>47</v>
      </c>
      <c r="G15" s="4">
        <v>10</v>
      </c>
      <c r="H15" s="4">
        <v>27.25</v>
      </c>
      <c r="I15" s="6">
        <f t="shared" si="0"/>
        <v>12.386363636363637</v>
      </c>
      <c r="J15" s="4">
        <v>225.03</v>
      </c>
      <c r="K15" s="6">
        <f t="shared" si="1"/>
        <v>20.489490290183532</v>
      </c>
      <c r="L15" s="4">
        <v>60.93</v>
      </c>
      <c r="M15" s="6">
        <f t="shared" si="2"/>
        <v>15.122271459051371</v>
      </c>
      <c r="N15" s="4">
        <v>9.9</v>
      </c>
      <c r="O15" s="22">
        <f t="shared" si="3"/>
        <v>30</v>
      </c>
      <c r="P15" s="6">
        <f t="shared" si="4"/>
        <v>77.998125385598541</v>
      </c>
      <c r="Q15" s="4"/>
    </row>
    <row r="16" spans="1:17" x14ac:dyDescent="0.25">
      <c r="A16" s="4">
        <v>13</v>
      </c>
      <c r="B16" s="4" t="s">
        <v>40</v>
      </c>
      <c r="C16" s="4">
        <v>124</v>
      </c>
      <c r="D16" s="4" t="s">
        <v>23</v>
      </c>
      <c r="E16" s="21">
        <v>38301</v>
      </c>
      <c r="F16" s="4">
        <v>67</v>
      </c>
      <c r="G16" s="4">
        <v>9</v>
      </c>
      <c r="H16" s="4">
        <v>27.5</v>
      </c>
      <c r="I16" s="6">
        <f t="shared" si="0"/>
        <v>12.5</v>
      </c>
      <c r="J16" s="4">
        <v>228</v>
      </c>
      <c r="K16" s="6">
        <f t="shared" si="1"/>
        <v>20.222587719298247</v>
      </c>
      <c r="L16" s="4">
        <v>58.1</v>
      </c>
      <c r="M16" s="6">
        <f t="shared" si="2"/>
        <v>15.858864027538726</v>
      </c>
      <c r="N16" s="4">
        <v>9.5</v>
      </c>
      <c r="O16" s="22">
        <f t="shared" si="3"/>
        <v>28.787878787878785</v>
      </c>
      <c r="P16" s="6">
        <f t="shared" si="4"/>
        <v>77.369330534715758</v>
      </c>
      <c r="Q16" s="4"/>
    </row>
    <row r="17" spans="1:17" x14ac:dyDescent="0.25">
      <c r="A17" s="4">
        <v>14</v>
      </c>
      <c r="B17" s="4" t="s">
        <v>41</v>
      </c>
      <c r="C17" s="4">
        <v>158</v>
      </c>
      <c r="D17" s="4" t="s">
        <v>23</v>
      </c>
      <c r="E17" s="21">
        <v>38284</v>
      </c>
      <c r="F17" s="4">
        <v>93</v>
      </c>
      <c r="G17" s="4">
        <v>9</v>
      </c>
      <c r="H17" s="4">
        <v>18.25</v>
      </c>
      <c r="I17" s="6">
        <f t="shared" si="0"/>
        <v>8.295454545454545</v>
      </c>
      <c r="J17" s="4">
        <v>212.39</v>
      </c>
      <c r="K17" s="6">
        <f t="shared" si="1"/>
        <v>21.708884599086588</v>
      </c>
      <c r="L17" s="4">
        <v>51.31</v>
      </c>
      <c r="M17" s="6">
        <f t="shared" si="2"/>
        <v>17.957513155330343</v>
      </c>
      <c r="N17" s="4">
        <v>9.6999999999999993</v>
      </c>
      <c r="O17" s="22">
        <f t="shared" si="3"/>
        <v>29.393939393939394</v>
      </c>
      <c r="P17" s="6">
        <f t="shared" si="4"/>
        <v>77.355791693810872</v>
      </c>
      <c r="Q17" s="4"/>
    </row>
    <row r="18" spans="1:17" x14ac:dyDescent="0.25">
      <c r="A18" s="4">
        <v>15</v>
      </c>
      <c r="B18" s="4" t="s">
        <v>42</v>
      </c>
      <c r="C18" s="4">
        <v>254</v>
      </c>
      <c r="D18" s="4" t="s">
        <v>23</v>
      </c>
      <c r="E18" s="21">
        <v>38596</v>
      </c>
      <c r="F18" s="4">
        <v>67</v>
      </c>
      <c r="G18" s="4">
        <v>9</v>
      </c>
      <c r="H18" s="4">
        <v>21.25</v>
      </c>
      <c r="I18" s="6">
        <f t="shared" si="0"/>
        <v>9.6590909090909083</v>
      </c>
      <c r="J18" s="4">
        <v>218</v>
      </c>
      <c r="K18" s="6">
        <f t="shared" si="1"/>
        <v>21.150229357798164</v>
      </c>
      <c r="L18" s="4">
        <v>54.6</v>
      </c>
      <c r="M18" s="6">
        <f t="shared" si="2"/>
        <v>16.875457875457876</v>
      </c>
      <c r="N18" s="4">
        <v>9.6</v>
      </c>
      <c r="O18" s="22">
        <f t="shared" si="3"/>
        <v>29.09090909090909</v>
      </c>
      <c r="P18" s="6">
        <f t="shared" si="4"/>
        <v>76.775687233256036</v>
      </c>
      <c r="Q18" s="4"/>
    </row>
    <row r="19" spans="1:17" x14ac:dyDescent="0.25">
      <c r="A19" s="4">
        <v>16</v>
      </c>
      <c r="B19" s="4" t="s">
        <v>43</v>
      </c>
      <c r="C19" s="4">
        <v>184</v>
      </c>
      <c r="D19" s="4" t="s">
        <v>23</v>
      </c>
      <c r="E19" s="21">
        <v>38408</v>
      </c>
      <c r="F19" s="4">
        <v>41</v>
      </c>
      <c r="G19" s="4">
        <v>9</v>
      </c>
      <c r="H19" s="4">
        <v>30.5</v>
      </c>
      <c r="I19" s="6">
        <f t="shared" si="0"/>
        <v>13.863636363636363</v>
      </c>
      <c r="J19" s="4">
        <v>250.63</v>
      </c>
      <c r="K19" s="6">
        <f t="shared" si="1"/>
        <v>18.396640466025616</v>
      </c>
      <c r="L19" s="4">
        <v>62.98</v>
      </c>
      <c r="M19" s="6">
        <f t="shared" si="2"/>
        <v>14.630041282946967</v>
      </c>
      <c r="N19" s="4">
        <v>9.8000000000000007</v>
      </c>
      <c r="O19" s="22">
        <f t="shared" si="3"/>
        <v>29.696969696969695</v>
      </c>
      <c r="P19" s="6">
        <f t="shared" si="4"/>
        <v>76.58728780957864</v>
      </c>
      <c r="Q19" s="4"/>
    </row>
    <row r="20" spans="1:17" x14ac:dyDescent="0.25">
      <c r="A20" s="4">
        <v>17</v>
      </c>
      <c r="B20" s="4" t="s">
        <v>44</v>
      </c>
      <c r="C20" s="4">
        <v>198</v>
      </c>
      <c r="D20" s="4" t="s">
        <v>23</v>
      </c>
      <c r="E20" s="21">
        <v>38202</v>
      </c>
      <c r="F20" s="4">
        <v>93</v>
      </c>
      <c r="G20" s="4">
        <v>10</v>
      </c>
      <c r="H20" s="4">
        <v>21</v>
      </c>
      <c r="I20" s="6">
        <f t="shared" si="0"/>
        <v>9.545454545454545</v>
      </c>
      <c r="J20" s="4">
        <v>201.06</v>
      </c>
      <c r="K20" s="6">
        <f t="shared" si="1"/>
        <v>22.932209290758976</v>
      </c>
      <c r="L20" s="4">
        <v>46.47</v>
      </c>
      <c r="M20" s="6">
        <f t="shared" si="2"/>
        <v>19.827845922100281</v>
      </c>
      <c r="N20" s="4">
        <v>8</v>
      </c>
      <c r="O20" s="22">
        <f t="shared" si="3"/>
        <v>24.242424242424242</v>
      </c>
      <c r="P20" s="6">
        <f t="shared" si="4"/>
        <v>76.547934000738053</v>
      </c>
      <c r="Q20" s="4"/>
    </row>
    <row r="21" spans="1:17" x14ac:dyDescent="0.25">
      <c r="A21" s="4">
        <v>18</v>
      </c>
      <c r="B21" s="4" t="s">
        <v>45</v>
      </c>
      <c r="C21" s="4">
        <v>207</v>
      </c>
      <c r="D21" s="4" t="s">
        <v>23</v>
      </c>
      <c r="E21" s="21">
        <v>37992</v>
      </c>
      <c r="F21" s="24">
        <v>77</v>
      </c>
      <c r="G21" s="4">
        <v>10</v>
      </c>
      <c r="H21" s="4">
        <v>33.75</v>
      </c>
      <c r="I21" s="6">
        <f t="shared" si="0"/>
        <v>15.340909090909092</v>
      </c>
      <c r="J21" s="4">
        <v>243.12</v>
      </c>
      <c r="K21" s="6">
        <f t="shared" si="1"/>
        <v>18.964914445541297</v>
      </c>
      <c r="L21" s="4">
        <v>54.06</v>
      </c>
      <c r="M21" s="6">
        <f t="shared" si="2"/>
        <v>17.044025157232703</v>
      </c>
      <c r="N21" s="4">
        <v>8.3000000000000007</v>
      </c>
      <c r="O21" s="22">
        <f t="shared" si="3"/>
        <v>25.151515151515152</v>
      </c>
      <c r="P21" s="6">
        <f t="shared" si="4"/>
        <v>76.501363845198242</v>
      </c>
      <c r="Q21" s="4"/>
    </row>
    <row r="22" spans="1:17" x14ac:dyDescent="0.25">
      <c r="A22" s="4">
        <v>19</v>
      </c>
      <c r="B22" s="4" t="s">
        <v>46</v>
      </c>
      <c r="C22" s="4">
        <v>243</v>
      </c>
      <c r="D22" s="4" t="s">
        <v>23</v>
      </c>
      <c r="E22" s="21">
        <v>38400</v>
      </c>
      <c r="F22" s="4">
        <v>67</v>
      </c>
      <c r="G22" s="4">
        <v>9</v>
      </c>
      <c r="H22" s="4">
        <v>26.25</v>
      </c>
      <c r="I22" s="6">
        <f t="shared" si="0"/>
        <v>11.931818181818182</v>
      </c>
      <c r="J22" s="4">
        <v>230</v>
      </c>
      <c r="K22" s="6">
        <f t="shared" si="1"/>
        <v>20.046739130434784</v>
      </c>
      <c r="L22" s="4">
        <v>62</v>
      </c>
      <c r="M22" s="6">
        <f t="shared" si="2"/>
        <v>14.861290322580645</v>
      </c>
      <c r="N22" s="4">
        <v>9.6999999999999993</v>
      </c>
      <c r="O22" s="22">
        <f t="shared" si="3"/>
        <v>29.393939393939394</v>
      </c>
      <c r="P22" s="6">
        <f t="shared" si="4"/>
        <v>76.233787028773008</v>
      </c>
      <c r="Q22" s="4"/>
    </row>
    <row r="23" spans="1:17" s="7" customFormat="1" x14ac:dyDescent="0.25">
      <c r="A23" s="4">
        <v>20</v>
      </c>
      <c r="B23" s="4" t="s">
        <v>47</v>
      </c>
      <c r="C23" s="8">
        <v>162</v>
      </c>
      <c r="D23" s="8" t="s">
        <v>23</v>
      </c>
      <c r="E23" s="25">
        <v>37550</v>
      </c>
      <c r="F23" s="8">
        <v>94</v>
      </c>
      <c r="G23" s="8">
        <v>11</v>
      </c>
      <c r="H23" s="8">
        <v>25.5</v>
      </c>
      <c r="I23" s="9">
        <f t="shared" si="0"/>
        <v>11.590909090909092</v>
      </c>
      <c r="J23" s="8">
        <v>200</v>
      </c>
      <c r="K23" s="9">
        <f t="shared" si="1"/>
        <v>23.053750000000001</v>
      </c>
      <c r="L23" s="8">
        <v>64</v>
      </c>
      <c r="M23" s="9">
        <f t="shared" si="2"/>
        <v>14.396875</v>
      </c>
      <c r="N23" s="8">
        <v>8.9</v>
      </c>
      <c r="O23" s="26">
        <f t="shared" si="3"/>
        <v>26.969696969696969</v>
      </c>
      <c r="P23" s="9">
        <f t="shared" si="4"/>
        <v>76.011231060606065</v>
      </c>
      <c r="Q23" s="8"/>
    </row>
    <row r="24" spans="1:17" s="7" customFormat="1" x14ac:dyDescent="0.25">
      <c r="A24" s="4">
        <v>21</v>
      </c>
      <c r="B24" s="4" t="s">
        <v>48</v>
      </c>
      <c r="C24" s="8">
        <v>134</v>
      </c>
      <c r="D24" s="8" t="s">
        <v>23</v>
      </c>
      <c r="E24" s="25">
        <v>38716</v>
      </c>
      <c r="F24" s="27">
        <v>77</v>
      </c>
      <c r="G24" s="8">
        <v>9</v>
      </c>
      <c r="H24" s="8">
        <v>28.5</v>
      </c>
      <c r="I24" s="9">
        <f t="shared" si="0"/>
        <v>12.954545454545455</v>
      </c>
      <c r="J24" s="8">
        <v>283.52999999999997</v>
      </c>
      <c r="K24" s="9">
        <f t="shared" si="1"/>
        <v>16.261947589320357</v>
      </c>
      <c r="L24" s="8">
        <v>54.27</v>
      </c>
      <c r="M24" s="9">
        <f t="shared" si="2"/>
        <v>16.978072599963145</v>
      </c>
      <c r="N24" s="8">
        <v>9.6999999999999993</v>
      </c>
      <c r="O24" s="26">
        <f t="shared" si="3"/>
        <v>29.393939393939394</v>
      </c>
      <c r="P24" s="9">
        <f t="shared" si="4"/>
        <v>75.588505037768343</v>
      </c>
      <c r="Q24" s="8"/>
    </row>
    <row r="25" spans="1:17" s="7" customFormat="1" x14ac:dyDescent="0.25">
      <c r="A25" s="4">
        <v>22</v>
      </c>
      <c r="B25" s="4" t="s">
        <v>49</v>
      </c>
      <c r="C25" s="8">
        <v>272</v>
      </c>
      <c r="D25" s="8" t="s">
        <v>23</v>
      </c>
      <c r="E25" s="25">
        <v>37786</v>
      </c>
      <c r="F25" s="8">
        <v>23</v>
      </c>
      <c r="G25" s="8">
        <v>11</v>
      </c>
      <c r="H25" s="8">
        <v>29.5</v>
      </c>
      <c r="I25" s="9">
        <f t="shared" si="0"/>
        <v>13.409090909090908</v>
      </c>
      <c r="J25" s="8">
        <v>251</v>
      </c>
      <c r="K25" s="9">
        <f t="shared" si="1"/>
        <v>18.369521912350599</v>
      </c>
      <c r="L25" s="8">
        <v>58.02</v>
      </c>
      <c r="M25" s="9">
        <f t="shared" si="2"/>
        <v>15.880730782488795</v>
      </c>
      <c r="N25" s="8">
        <v>9.1999999999999993</v>
      </c>
      <c r="O25" s="26">
        <f t="shared" si="3"/>
        <v>27.878787878787879</v>
      </c>
      <c r="P25" s="9">
        <f t="shared" si="4"/>
        <v>75.538131482718185</v>
      </c>
      <c r="Q25" s="8"/>
    </row>
    <row r="26" spans="1:17" s="7" customFormat="1" x14ac:dyDescent="0.25">
      <c r="A26" s="4">
        <v>23</v>
      </c>
      <c r="B26" s="4" t="s">
        <v>50</v>
      </c>
      <c r="C26" s="8">
        <v>205</v>
      </c>
      <c r="D26" s="8" t="s">
        <v>23</v>
      </c>
      <c r="E26" s="25">
        <v>38217</v>
      </c>
      <c r="F26" s="8">
        <v>51</v>
      </c>
      <c r="G26" s="8">
        <v>10</v>
      </c>
      <c r="H26" s="8">
        <v>26.25</v>
      </c>
      <c r="I26" s="9">
        <f t="shared" si="0"/>
        <v>11.931818181818182</v>
      </c>
      <c r="J26" s="8">
        <v>253</v>
      </c>
      <c r="K26" s="9">
        <f t="shared" si="1"/>
        <v>18.224308300395258</v>
      </c>
      <c r="L26" s="8">
        <v>58.17</v>
      </c>
      <c r="M26" s="9">
        <f t="shared" si="2"/>
        <v>15.83977995530342</v>
      </c>
      <c r="N26" s="8">
        <v>9.6999999999999993</v>
      </c>
      <c r="O26" s="26">
        <f t="shared" si="3"/>
        <v>29.393939393939394</v>
      </c>
      <c r="P26" s="9">
        <f t="shared" si="4"/>
        <v>75.389845831456256</v>
      </c>
      <c r="Q26" s="8"/>
    </row>
    <row r="27" spans="1:17" s="7" customFormat="1" x14ac:dyDescent="0.25">
      <c r="A27" s="4">
        <v>24</v>
      </c>
      <c r="B27" s="4" t="s">
        <v>51</v>
      </c>
      <c r="C27" s="4">
        <v>251</v>
      </c>
      <c r="D27" s="4" t="s">
        <v>23</v>
      </c>
      <c r="E27" s="21">
        <v>37889</v>
      </c>
      <c r="F27" s="4">
        <v>86</v>
      </c>
      <c r="G27" s="4">
        <v>11</v>
      </c>
      <c r="H27" s="4">
        <v>26.5</v>
      </c>
      <c r="I27" s="6">
        <f t="shared" si="0"/>
        <v>12.045454545454545</v>
      </c>
      <c r="J27" s="4">
        <v>230.04</v>
      </c>
      <c r="K27" s="6">
        <f t="shared" si="1"/>
        <v>20.043253347243958</v>
      </c>
      <c r="L27" s="4">
        <v>68.25</v>
      </c>
      <c r="M27" s="6">
        <f t="shared" si="2"/>
        <v>13.5003663003663</v>
      </c>
      <c r="N27" s="4">
        <v>9.4</v>
      </c>
      <c r="O27" s="22">
        <f t="shared" si="3"/>
        <v>28.484848484848484</v>
      </c>
      <c r="P27" s="6">
        <f t="shared" si="4"/>
        <v>74.073922677913288</v>
      </c>
      <c r="Q27" s="4"/>
    </row>
    <row r="28" spans="1:17" s="7" customFormat="1" x14ac:dyDescent="0.25">
      <c r="A28" s="4">
        <v>25</v>
      </c>
      <c r="B28" s="4" t="s">
        <v>52</v>
      </c>
      <c r="C28" s="4">
        <v>62</v>
      </c>
      <c r="D28" s="4" t="s">
        <v>23</v>
      </c>
      <c r="E28" s="21">
        <v>38339</v>
      </c>
      <c r="F28" s="4">
        <v>82</v>
      </c>
      <c r="G28" s="4">
        <v>9</v>
      </c>
      <c r="H28" s="4">
        <v>25</v>
      </c>
      <c r="I28" s="6">
        <f t="shared" si="0"/>
        <v>11.363636363636363</v>
      </c>
      <c r="J28" s="4">
        <v>251.3</v>
      </c>
      <c r="K28" s="6">
        <f t="shared" si="1"/>
        <v>18.34759251890171</v>
      </c>
      <c r="L28" s="4">
        <v>58.16</v>
      </c>
      <c r="M28" s="6">
        <f t="shared" si="2"/>
        <v>15.842503438789546</v>
      </c>
      <c r="N28" s="4">
        <v>9.3000000000000007</v>
      </c>
      <c r="O28" s="22">
        <f t="shared" si="3"/>
        <v>28.18181818181818</v>
      </c>
      <c r="P28" s="6">
        <f t="shared" si="4"/>
        <v>73.735550503145788</v>
      </c>
      <c r="Q28" s="4"/>
    </row>
    <row r="29" spans="1:17" s="7" customFormat="1" x14ac:dyDescent="0.25">
      <c r="A29" s="4">
        <v>26</v>
      </c>
      <c r="B29" s="4" t="s">
        <v>53</v>
      </c>
      <c r="C29" s="4">
        <v>174</v>
      </c>
      <c r="D29" s="4" t="s">
        <v>23</v>
      </c>
      <c r="E29" s="21">
        <v>38571</v>
      </c>
      <c r="F29" s="4">
        <v>93</v>
      </c>
      <c r="G29" s="4">
        <v>9</v>
      </c>
      <c r="H29" s="4">
        <v>29.5</v>
      </c>
      <c r="I29" s="6">
        <f t="shared" si="0"/>
        <v>13.409090909090908</v>
      </c>
      <c r="J29" s="4">
        <v>212.87</v>
      </c>
      <c r="K29" s="6">
        <f t="shared" si="1"/>
        <v>21.659933292619908</v>
      </c>
      <c r="L29" s="4">
        <v>65.59</v>
      </c>
      <c r="M29" s="6">
        <f t="shared" si="2"/>
        <v>14.047873151395029</v>
      </c>
      <c r="N29" s="4">
        <v>8</v>
      </c>
      <c r="O29" s="22">
        <f t="shared" si="3"/>
        <v>24.242424242424242</v>
      </c>
      <c r="P29" s="6">
        <f t="shared" si="4"/>
        <v>73.359321595530091</v>
      </c>
      <c r="Q29" s="4"/>
    </row>
    <row r="30" spans="1:17" s="7" customFormat="1" x14ac:dyDescent="0.25">
      <c r="A30" s="4">
        <v>27</v>
      </c>
      <c r="B30" s="4" t="s">
        <v>54</v>
      </c>
      <c r="C30" s="4">
        <v>115</v>
      </c>
      <c r="D30" s="4" t="s">
        <v>23</v>
      </c>
      <c r="E30" s="21">
        <v>37914</v>
      </c>
      <c r="F30" s="4">
        <v>16</v>
      </c>
      <c r="G30" s="4">
        <v>11</v>
      </c>
      <c r="H30" s="4">
        <v>30</v>
      </c>
      <c r="I30" s="6">
        <f t="shared" si="0"/>
        <v>13.636363636363637</v>
      </c>
      <c r="J30" s="4">
        <v>232</v>
      </c>
      <c r="K30" s="6">
        <f t="shared" si="1"/>
        <v>19.873922413793103</v>
      </c>
      <c r="L30" s="4">
        <v>68.91</v>
      </c>
      <c r="M30" s="6">
        <f t="shared" si="2"/>
        <v>13.371063706283559</v>
      </c>
      <c r="N30" s="4">
        <v>8.1999999999999993</v>
      </c>
      <c r="O30" s="22">
        <f t="shared" si="3"/>
        <v>24.848484848484844</v>
      </c>
      <c r="P30" s="6">
        <f t="shared" si="4"/>
        <v>71.729834604925145</v>
      </c>
      <c r="Q30" s="4"/>
    </row>
    <row r="31" spans="1:17" s="7" customFormat="1" x14ac:dyDescent="0.25">
      <c r="A31" s="4">
        <v>28</v>
      </c>
      <c r="B31" s="4" t="s">
        <v>55</v>
      </c>
      <c r="C31" s="4">
        <v>161</v>
      </c>
      <c r="D31" s="4" t="s">
        <v>23</v>
      </c>
      <c r="E31" s="21">
        <v>37756</v>
      </c>
      <c r="F31" s="4">
        <v>88</v>
      </c>
      <c r="G31" s="4">
        <v>11</v>
      </c>
      <c r="H31" s="4">
        <v>31.75</v>
      </c>
      <c r="I31" s="6">
        <f t="shared" si="0"/>
        <v>14.431818181818182</v>
      </c>
      <c r="J31" s="4">
        <v>285</v>
      </c>
      <c r="K31" s="6">
        <f t="shared" si="1"/>
        <v>16.178070175438595</v>
      </c>
      <c r="L31" s="4">
        <v>59</v>
      </c>
      <c r="M31" s="6">
        <f t="shared" si="2"/>
        <v>15.616949152542373</v>
      </c>
      <c r="N31" s="4">
        <v>8.4</v>
      </c>
      <c r="O31" s="22">
        <f t="shared" si="3"/>
        <v>25.454545454545453</v>
      </c>
      <c r="P31" s="6">
        <f t="shared" si="4"/>
        <v>71.681382964344607</v>
      </c>
      <c r="Q31" s="4"/>
    </row>
    <row r="32" spans="1:17" s="7" customFormat="1" x14ac:dyDescent="0.25">
      <c r="A32" s="4">
        <v>29</v>
      </c>
      <c r="B32" s="4" t="s">
        <v>56</v>
      </c>
      <c r="C32" s="4">
        <v>189</v>
      </c>
      <c r="D32" s="4" t="s">
        <v>23</v>
      </c>
      <c r="E32" s="21">
        <v>38045</v>
      </c>
      <c r="F32" s="4">
        <v>81</v>
      </c>
      <c r="G32" s="4">
        <v>10</v>
      </c>
      <c r="H32" s="4">
        <v>16.5</v>
      </c>
      <c r="I32" s="6">
        <f t="shared" si="0"/>
        <v>7.5</v>
      </c>
      <c r="J32" s="4">
        <v>231.79</v>
      </c>
      <c r="K32" s="6">
        <f t="shared" si="1"/>
        <v>19.891928038310539</v>
      </c>
      <c r="L32" s="4">
        <v>60.19</v>
      </c>
      <c r="M32" s="6">
        <f t="shared" si="2"/>
        <v>15.308190729357037</v>
      </c>
      <c r="N32" s="4">
        <v>9.5</v>
      </c>
      <c r="O32" s="22">
        <f t="shared" si="3"/>
        <v>28.787878787878785</v>
      </c>
      <c r="P32" s="6">
        <f t="shared" si="4"/>
        <v>71.487997555546357</v>
      </c>
      <c r="Q32" s="4"/>
    </row>
    <row r="33" spans="1:17" s="7" customFormat="1" x14ac:dyDescent="0.25">
      <c r="A33" s="4">
        <v>30</v>
      </c>
      <c r="B33" s="4" t="s">
        <v>57</v>
      </c>
      <c r="C33" s="4">
        <v>249</v>
      </c>
      <c r="D33" s="4" t="s">
        <v>23</v>
      </c>
      <c r="E33" s="21" t="s">
        <v>21</v>
      </c>
      <c r="F33" s="4">
        <v>91</v>
      </c>
      <c r="G33" s="4">
        <v>11</v>
      </c>
      <c r="H33" s="4">
        <v>19.5</v>
      </c>
      <c r="I33" s="6">
        <f t="shared" si="0"/>
        <v>8.8636363636363633</v>
      </c>
      <c r="J33" s="4">
        <v>198</v>
      </c>
      <c r="K33" s="6">
        <f t="shared" si="1"/>
        <v>23.286616161616163</v>
      </c>
      <c r="L33" s="4">
        <v>68.09</v>
      </c>
      <c r="M33" s="6">
        <f t="shared" si="2"/>
        <v>13.532089881039798</v>
      </c>
      <c r="N33" s="4">
        <v>8.5</v>
      </c>
      <c r="O33" s="22">
        <f t="shared" si="3"/>
        <v>25.757575757575758</v>
      </c>
      <c r="P33" s="6">
        <f t="shared" si="4"/>
        <v>71.439918163868072</v>
      </c>
      <c r="Q33" s="4"/>
    </row>
    <row r="34" spans="1:17" s="7" customFormat="1" x14ac:dyDescent="0.25">
      <c r="A34" s="4">
        <v>31</v>
      </c>
      <c r="B34" s="4" t="s">
        <v>58</v>
      </c>
      <c r="C34" s="4">
        <v>223</v>
      </c>
      <c r="D34" s="4" t="s">
        <v>23</v>
      </c>
      <c r="E34" s="21">
        <v>38484</v>
      </c>
      <c r="F34" s="4">
        <v>66</v>
      </c>
      <c r="G34" s="4">
        <v>9</v>
      </c>
      <c r="H34" s="4">
        <v>24.75</v>
      </c>
      <c r="I34" s="6">
        <f t="shared" si="0"/>
        <v>11.25</v>
      </c>
      <c r="J34" s="4">
        <v>268</v>
      </c>
      <c r="K34" s="6">
        <f t="shared" si="1"/>
        <v>17.20429104477612</v>
      </c>
      <c r="L34" s="4">
        <v>56.5</v>
      </c>
      <c r="M34" s="6">
        <f t="shared" si="2"/>
        <v>16.30796460176991</v>
      </c>
      <c r="N34" s="4">
        <v>8.5</v>
      </c>
      <c r="O34" s="22">
        <f t="shared" si="3"/>
        <v>25.757575757575758</v>
      </c>
      <c r="P34" s="6">
        <f t="shared" si="4"/>
        <v>70.519831404121788</v>
      </c>
      <c r="Q34" s="4"/>
    </row>
    <row r="35" spans="1:17" s="7" customFormat="1" x14ac:dyDescent="0.25">
      <c r="A35" s="4">
        <v>32</v>
      </c>
      <c r="B35" s="4" t="s">
        <v>59</v>
      </c>
      <c r="C35" s="4">
        <v>70</v>
      </c>
      <c r="D35" s="4" t="s">
        <v>23</v>
      </c>
      <c r="E35" s="21">
        <v>37827</v>
      </c>
      <c r="F35" s="4">
        <v>35</v>
      </c>
      <c r="G35" s="4">
        <v>11</v>
      </c>
      <c r="H35" s="4">
        <v>17.75</v>
      </c>
      <c r="I35" s="6">
        <f t="shared" si="0"/>
        <v>8.0681818181818183</v>
      </c>
      <c r="J35" s="4">
        <v>239</v>
      </c>
      <c r="K35" s="6">
        <f t="shared" si="1"/>
        <v>19.2918410041841</v>
      </c>
      <c r="L35" s="4">
        <v>57.06</v>
      </c>
      <c r="M35" s="6">
        <f t="shared" si="2"/>
        <v>16.147914475990184</v>
      </c>
      <c r="N35" s="4">
        <v>8.6999999999999993</v>
      </c>
      <c r="O35" s="22">
        <f t="shared" si="3"/>
        <v>26.363636363636363</v>
      </c>
      <c r="P35" s="6">
        <f t="shared" si="4"/>
        <v>69.871573661992471</v>
      </c>
      <c r="Q35" s="4"/>
    </row>
    <row r="36" spans="1:17" s="7" customFormat="1" x14ac:dyDescent="0.25">
      <c r="A36" s="4">
        <v>33</v>
      </c>
      <c r="B36" s="4" t="s">
        <v>60</v>
      </c>
      <c r="C36" s="4">
        <v>98</v>
      </c>
      <c r="D36" s="4" t="s">
        <v>23</v>
      </c>
      <c r="E36" s="21">
        <v>38273</v>
      </c>
      <c r="F36" s="4">
        <v>75</v>
      </c>
      <c r="G36" s="4">
        <v>10</v>
      </c>
      <c r="H36" s="4">
        <v>25</v>
      </c>
      <c r="I36" s="6">
        <f t="shared" ref="I36:I67" si="5">H36*25/55</f>
        <v>11.363636363636363</v>
      </c>
      <c r="J36" s="4">
        <v>246</v>
      </c>
      <c r="K36" s="6">
        <f t="shared" ref="K36:K67" si="6">25*184.43/J36</f>
        <v>18.742886178861788</v>
      </c>
      <c r="L36" s="4">
        <v>64.38</v>
      </c>
      <c r="M36" s="6">
        <f t="shared" ref="M36:M67" si="7">20*46.07/L36</f>
        <v>14.311898105001553</v>
      </c>
      <c r="N36" s="4">
        <v>8.3000000000000007</v>
      </c>
      <c r="O36" s="22">
        <f t="shared" ref="O36:O67" si="8">30*N36/9.9</f>
        <v>25.151515151515152</v>
      </c>
      <c r="P36" s="6">
        <f t="shared" ref="P36:P67" si="9">I36+K36+M36+O36</f>
        <v>69.569935799014857</v>
      </c>
      <c r="Q36" s="4"/>
    </row>
    <row r="37" spans="1:17" s="7" customFormat="1" x14ac:dyDescent="0.25">
      <c r="A37" s="4">
        <v>34</v>
      </c>
      <c r="B37" s="4" t="s">
        <v>61</v>
      </c>
      <c r="C37" s="4">
        <v>240</v>
      </c>
      <c r="D37" s="4" t="s">
        <v>23</v>
      </c>
      <c r="E37" s="21">
        <v>38469</v>
      </c>
      <c r="F37" s="4">
        <v>75</v>
      </c>
      <c r="G37" s="4">
        <v>11</v>
      </c>
      <c r="H37" s="4">
        <v>20.25</v>
      </c>
      <c r="I37" s="6">
        <f t="shared" si="5"/>
        <v>9.204545454545455</v>
      </c>
      <c r="J37" s="4">
        <v>227</v>
      </c>
      <c r="K37" s="6">
        <f t="shared" si="6"/>
        <v>20.311674008810574</v>
      </c>
      <c r="L37" s="4">
        <v>59.5</v>
      </c>
      <c r="M37" s="6">
        <f t="shared" si="7"/>
        <v>15.485714285714286</v>
      </c>
      <c r="N37" s="4">
        <v>7.9</v>
      </c>
      <c r="O37" s="22">
        <f t="shared" si="8"/>
        <v>23.939393939393938</v>
      </c>
      <c r="P37" s="6">
        <f t="shared" si="9"/>
        <v>68.941327688464256</v>
      </c>
      <c r="Q37" s="4"/>
    </row>
    <row r="38" spans="1:17" s="7" customFormat="1" x14ac:dyDescent="0.25">
      <c r="A38" s="4">
        <v>35</v>
      </c>
      <c r="B38" s="4" t="s">
        <v>62</v>
      </c>
      <c r="C38" s="4">
        <v>236</v>
      </c>
      <c r="D38" s="4" t="s">
        <v>23</v>
      </c>
      <c r="E38" s="21">
        <v>38359</v>
      </c>
      <c r="F38" s="4">
        <v>35</v>
      </c>
      <c r="G38" s="4">
        <v>9</v>
      </c>
      <c r="H38" s="4">
        <v>25.75</v>
      </c>
      <c r="I38" s="6">
        <f t="shared" si="5"/>
        <v>11.704545454545455</v>
      </c>
      <c r="J38" s="4">
        <v>239</v>
      </c>
      <c r="K38" s="6">
        <f t="shared" si="6"/>
        <v>19.2918410041841</v>
      </c>
      <c r="L38" s="4">
        <v>69.38</v>
      </c>
      <c r="M38" s="6">
        <f t="shared" si="7"/>
        <v>13.280484289420583</v>
      </c>
      <c r="N38" s="4">
        <v>8.1</v>
      </c>
      <c r="O38" s="22">
        <f t="shared" si="8"/>
        <v>24.545454545454543</v>
      </c>
      <c r="P38" s="6">
        <f t="shared" si="9"/>
        <v>68.822325293604678</v>
      </c>
      <c r="Q38" s="4"/>
    </row>
    <row r="39" spans="1:17" s="7" customFormat="1" x14ac:dyDescent="0.25">
      <c r="A39" s="4">
        <v>36</v>
      </c>
      <c r="B39" s="4" t="s">
        <v>63</v>
      </c>
      <c r="C39" s="4">
        <v>245</v>
      </c>
      <c r="D39" s="4" t="s">
        <v>23</v>
      </c>
      <c r="E39" s="21">
        <v>38600</v>
      </c>
      <c r="F39" s="4">
        <v>66</v>
      </c>
      <c r="G39" s="4">
        <v>9</v>
      </c>
      <c r="H39" s="4">
        <v>27.25</v>
      </c>
      <c r="I39" s="6">
        <f t="shared" si="5"/>
        <v>12.386363636363637</v>
      </c>
      <c r="J39" s="4">
        <v>271</v>
      </c>
      <c r="K39" s="6">
        <f t="shared" si="6"/>
        <v>17.013837638376383</v>
      </c>
      <c r="L39" s="4">
        <v>68.680000000000007</v>
      </c>
      <c r="M39" s="6">
        <f t="shared" si="7"/>
        <v>13.415841584158414</v>
      </c>
      <c r="N39" s="4">
        <v>8.5</v>
      </c>
      <c r="O39" s="22">
        <f t="shared" si="8"/>
        <v>25.757575757575758</v>
      </c>
      <c r="P39" s="6">
        <f t="shared" si="9"/>
        <v>68.573618616474192</v>
      </c>
      <c r="Q39" s="4"/>
    </row>
    <row r="40" spans="1:17" s="7" customFormat="1" x14ac:dyDescent="0.25">
      <c r="A40" s="4">
        <v>37</v>
      </c>
      <c r="B40" s="4" t="s">
        <v>64</v>
      </c>
      <c r="C40" s="4">
        <v>5</v>
      </c>
      <c r="D40" s="4" t="s">
        <v>23</v>
      </c>
      <c r="E40" s="21">
        <v>37987</v>
      </c>
      <c r="F40" s="4">
        <v>94</v>
      </c>
      <c r="G40" s="4">
        <v>10</v>
      </c>
      <c r="H40" s="4">
        <v>25.5</v>
      </c>
      <c r="I40" s="6">
        <f t="shared" si="5"/>
        <v>11.590909090909092</v>
      </c>
      <c r="J40" s="4">
        <v>240</v>
      </c>
      <c r="K40" s="6">
        <f t="shared" si="6"/>
        <v>19.211458333333333</v>
      </c>
      <c r="L40" s="4">
        <v>74</v>
      </c>
      <c r="M40" s="6">
        <f t="shared" si="7"/>
        <v>12.451351351351351</v>
      </c>
      <c r="N40" s="4">
        <v>8.1999999999999993</v>
      </c>
      <c r="O40" s="22">
        <f t="shared" si="8"/>
        <v>24.848484848484844</v>
      </c>
      <c r="P40" s="6">
        <f t="shared" si="9"/>
        <v>68.102203624078612</v>
      </c>
      <c r="Q40" s="4"/>
    </row>
    <row r="41" spans="1:17" s="7" customFormat="1" x14ac:dyDescent="0.25">
      <c r="A41" s="4">
        <v>38</v>
      </c>
      <c r="B41" s="4" t="s">
        <v>65</v>
      </c>
      <c r="C41" s="4">
        <v>92</v>
      </c>
      <c r="D41" s="4" t="s">
        <v>23</v>
      </c>
      <c r="E41" s="21">
        <v>38530</v>
      </c>
      <c r="F41" s="4">
        <v>45</v>
      </c>
      <c r="G41" s="4">
        <v>9</v>
      </c>
      <c r="H41" s="4">
        <v>24.25</v>
      </c>
      <c r="I41" s="6">
        <f t="shared" si="5"/>
        <v>11.022727272727273</v>
      </c>
      <c r="J41" s="4">
        <v>235</v>
      </c>
      <c r="K41" s="6">
        <f t="shared" si="6"/>
        <v>19.620212765957447</v>
      </c>
      <c r="L41" s="4">
        <v>72</v>
      </c>
      <c r="M41" s="6">
        <f t="shared" si="7"/>
        <v>12.797222222222222</v>
      </c>
      <c r="N41" s="4">
        <v>7.9</v>
      </c>
      <c r="O41" s="22">
        <f t="shared" si="8"/>
        <v>23.939393939393938</v>
      </c>
      <c r="P41" s="6">
        <f t="shared" si="9"/>
        <v>67.379556200300883</v>
      </c>
      <c r="Q41" s="4"/>
    </row>
    <row r="42" spans="1:17" s="7" customFormat="1" x14ac:dyDescent="0.25">
      <c r="A42" s="4">
        <v>39</v>
      </c>
      <c r="B42" s="4" t="s">
        <v>66</v>
      </c>
      <c r="C42" s="4">
        <v>197</v>
      </c>
      <c r="D42" s="4" t="s">
        <v>23</v>
      </c>
      <c r="E42" s="21">
        <v>38016</v>
      </c>
      <c r="F42" s="4">
        <v>66</v>
      </c>
      <c r="G42" s="4">
        <v>10</v>
      </c>
      <c r="H42" s="4">
        <v>17.75</v>
      </c>
      <c r="I42" s="6">
        <f t="shared" si="5"/>
        <v>8.0681818181818183</v>
      </c>
      <c r="J42" s="4">
        <v>272</v>
      </c>
      <c r="K42" s="6">
        <f t="shared" si="6"/>
        <v>16.951286764705884</v>
      </c>
      <c r="L42" s="4">
        <v>50.98</v>
      </c>
      <c r="M42" s="6">
        <f t="shared" si="7"/>
        <v>18.07375441349549</v>
      </c>
      <c r="N42" s="4">
        <v>8</v>
      </c>
      <c r="O42" s="22">
        <f t="shared" si="8"/>
        <v>24.242424242424242</v>
      </c>
      <c r="P42" s="6">
        <f t="shared" si="9"/>
        <v>67.335647238807439</v>
      </c>
      <c r="Q42" s="4"/>
    </row>
    <row r="43" spans="1:17" s="7" customFormat="1" x14ac:dyDescent="0.25">
      <c r="A43" s="4">
        <v>40</v>
      </c>
      <c r="B43" s="4" t="s">
        <v>67</v>
      </c>
      <c r="C43" s="4">
        <v>84</v>
      </c>
      <c r="D43" s="4" t="s">
        <v>23</v>
      </c>
      <c r="E43" s="21">
        <v>38658</v>
      </c>
      <c r="F43" s="4">
        <v>26</v>
      </c>
      <c r="G43" s="4">
        <v>9</v>
      </c>
      <c r="H43" s="4">
        <v>21.5</v>
      </c>
      <c r="I43" s="6">
        <f t="shared" si="5"/>
        <v>9.7727272727272734</v>
      </c>
      <c r="J43" s="4">
        <v>237</v>
      </c>
      <c r="K43" s="6">
        <f t="shared" si="6"/>
        <v>19.45464135021097</v>
      </c>
      <c r="L43" s="4">
        <v>61.31</v>
      </c>
      <c r="M43" s="6">
        <f t="shared" si="7"/>
        <v>15.028543467623551</v>
      </c>
      <c r="N43" s="4">
        <v>7.5</v>
      </c>
      <c r="O43" s="22">
        <f t="shared" si="8"/>
        <v>22.727272727272727</v>
      </c>
      <c r="P43" s="6">
        <f t="shared" si="9"/>
        <v>66.983184817834513</v>
      </c>
      <c r="Q43" s="4"/>
    </row>
    <row r="44" spans="1:17" s="7" customFormat="1" x14ac:dyDescent="0.25">
      <c r="A44" s="4">
        <v>41</v>
      </c>
      <c r="B44" s="4" t="s">
        <v>68</v>
      </c>
      <c r="C44" s="4">
        <v>40</v>
      </c>
      <c r="D44" s="4" t="s">
        <v>23</v>
      </c>
      <c r="E44" s="21">
        <v>37735</v>
      </c>
      <c r="F44" s="4">
        <v>26</v>
      </c>
      <c r="G44" s="4">
        <v>11</v>
      </c>
      <c r="H44" s="4">
        <v>21</v>
      </c>
      <c r="I44" s="6">
        <f t="shared" si="5"/>
        <v>9.545454545454545</v>
      </c>
      <c r="J44" s="4">
        <v>263</v>
      </c>
      <c r="K44" s="6">
        <f t="shared" si="6"/>
        <v>17.531368821292777</v>
      </c>
      <c r="L44" s="4">
        <v>62.25</v>
      </c>
      <c r="M44" s="6">
        <f t="shared" si="7"/>
        <v>14.801606425702811</v>
      </c>
      <c r="N44" s="4">
        <v>8</v>
      </c>
      <c r="O44" s="22">
        <f t="shared" si="8"/>
        <v>24.242424242424242</v>
      </c>
      <c r="P44" s="6">
        <f t="shared" si="9"/>
        <v>66.120854034874384</v>
      </c>
      <c r="Q44" s="4"/>
    </row>
    <row r="45" spans="1:17" s="7" customFormat="1" x14ac:dyDescent="0.25">
      <c r="A45" s="4">
        <v>42</v>
      </c>
      <c r="B45" s="4" t="s">
        <v>69</v>
      </c>
      <c r="C45" s="4">
        <v>176</v>
      </c>
      <c r="D45" s="4" t="s">
        <v>23</v>
      </c>
      <c r="E45" s="21">
        <v>37624</v>
      </c>
      <c r="F45" s="4">
        <v>70</v>
      </c>
      <c r="G45" s="4">
        <v>11</v>
      </c>
      <c r="H45" s="4">
        <v>25</v>
      </c>
      <c r="I45" s="6">
        <f t="shared" si="5"/>
        <v>11.363636363636363</v>
      </c>
      <c r="J45" s="4">
        <v>242</v>
      </c>
      <c r="K45" s="6">
        <f t="shared" si="6"/>
        <v>19.052685950413224</v>
      </c>
      <c r="L45" s="4">
        <v>62.5</v>
      </c>
      <c r="M45" s="6">
        <f t="shared" si="7"/>
        <v>14.7424</v>
      </c>
      <c r="N45" s="4">
        <v>6.9</v>
      </c>
      <c r="O45" s="22">
        <f t="shared" si="8"/>
        <v>20.90909090909091</v>
      </c>
      <c r="P45" s="6">
        <f t="shared" si="9"/>
        <v>66.06781322314049</v>
      </c>
      <c r="Q45" s="4"/>
    </row>
    <row r="46" spans="1:17" s="7" customFormat="1" x14ac:dyDescent="0.25">
      <c r="A46" s="4">
        <v>43</v>
      </c>
      <c r="B46" s="4" t="s">
        <v>70</v>
      </c>
      <c r="C46" s="4">
        <v>8</v>
      </c>
      <c r="D46" s="4" t="s">
        <v>23</v>
      </c>
      <c r="E46" s="21">
        <v>37721</v>
      </c>
      <c r="F46" s="4">
        <v>19</v>
      </c>
      <c r="G46" s="4">
        <v>11</v>
      </c>
      <c r="H46" s="4">
        <v>25.5</v>
      </c>
      <c r="I46" s="6">
        <f t="shared" si="5"/>
        <v>11.590909090909092</v>
      </c>
      <c r="J46" s="4">
        <v>246</v>
      </c>
      <c r="K46" s="6">
        <f t="shared" si="6"/>
        <v>18.742886178861788</v>
      </c>
      <c r="L46" s="4">
        <v>70.53</v>
      </c>
      <c r="M46" s="6">
        <f t="shared" si="7"/>
        <v>13.063944420813838</v>
      </c>
      <c r="N46" s="4">
        <v>7.4</v>
      </c>
      <c r="O46" s="22">
        <f t="shared" si="8"/>
        <v>22.424242424242422</v>
      </c>
      <c r="P46" s="6">
        <f t="shared" si="9"/>
        <v>65.821982114827136</v>
      </c>
      <c r="Q46" s="4"/>
    </row>
    <row r="47" spans="1:17" s="7" customFormat="1" x14ac:dyDescent="0.25">
      <c r="A47" s="4">
        <v>44</v>
      </c>
      <c r="B47" s="4" t="s">
        <v>71</v>
      </c>
      <c r="C47" s="4">
        <v>180</v>
      </c>
      <c r="D47" s="4" t="s">
        <v>23</v>
      </c>
      <c r="E47" s="21">
        <v>37813</v>
      </c>
      <c r="F47" s="4">
        <v>70</v>
      </c>
      <c r="G47" s="4">
        <v>11</v>
      </c>
      <c r="H47" s="4">
        <v>18.75</v>
      </c>
      <c r="I47" s="6">
        <f t="shared" si="5"/>
        <v>8.5227272727272734</v>
      </c>
      <c r="J47" s="4">
        <v>242</v>
      </c>
      <c r="K47" s="6">
        <f t="shared" si="6"/>
        <v>19.052685950413224</v>
      </c>
      <c r="L47" s="4">
        <v>75.56</v>
      </c>
      <c r="M47" s="6">
        <f t="shared" si="7"/>
        <v>12.194282689253573</v>
      </c>
      <c r="N47" s="4">
        <v>8.4</v>
      </c>
      <c r="O47" s="22">
        <f t="shared" si="8"/>
        <v>25.454545454545453</v>
      </c>
      <c r="P47" s="6">
        <f t="shared" si="9"/>
        <v>65.224241366939523</v>
      </c>
      <c r="Q47" s="4"/>
    </row>
    <row r="48" spans="1:17" s="7" customFormat="1" x14ac:dyDescent="0.25">
      <c r="A48" s="4">
        <v>45</v>
      </c>
      <c r="B48" s="4" t="s">
        <v>72</v>
      </c>
      <c r="C48" s="4">
        <v>196</v>
      </c>
      <c r="D48" s="4" t="s">
        <v>23</v>
      </c>
      <c r="E48" s="21">
        <v>37762</v>
      </c>
      <c r="F48" s="4">
        <v>16</v>
      </c>
      <c r="G48" s="4">
        <v>11</v>
      </c>
      <c r="H48" s="4">
        <v>27.5</v>
      </c>
      <c r="I48" s="6">
        <f t="shared" si="5"/>
        <v>12.5</v>
      </c>
      <c r="J48" s="4">
        <v>241</v>
      </c>
      <c r="K48" s="6">
        <f t="shared" si="6"/>
        <v>19.13174273858921</v>
      </c>
      <c r="L48" s="4">
        <v>68.069999999999993</v>
      </c>
      <c r="M48" s="6">
        <f t="shared" si="7"/>
        <v>13.536065814602615</v>
      </c>
      <c r="N48" s="4">
        <v>6.5</v>
      </c>
      <c r="O48" s="22">
        <f t="shared" si="8"/>
        <v>19.696969696969695</v>
      </c>
      <c r="P48" s="6">
        <f t="shared" si="9"/>
        <v>64.864778250161521</v>
      </c>
      <c r="Q48" s="4"/>
    </row>
    <row r="49" spans="1:18" s="7" customFormat="1" x14ac:dyDescent="0.25">
      <c r="A49" s="4">
        <v>46</v>
      </c>
      <c r="B49" s="4" t="s">
        <v>73</v>
      </c>
      <c r="C49" s="4">
        <v>90</v>
      </c>
      <c r="D49" s="4" t="s">
        <v>23</v>
      </c>
      <c r="E49" s="21">
        <v>38370</v>
      </c>
      <c r="F49" s="4">
        <v>90</v>
      </c>
      <c r="G49" s="4">
        <v>9</v>
      </c>
      <c r="H49" s="4">
        <v>26</v>
      </c>
      <c r="I49" s="6">
        <f t="shared" si="5"/>
        <v>11.818181818181818</v>
      </c>
      <c r="J49" s="4">
        <v>255.95</v>
      </c>
      <c r="K49" s="6">
        <f t="shared" si="6"/>
        <v>18.014260597773003</v>
      </c>
      <c r="L49" s="4">
        <v>61</v>
      </c>
      <c r="M49" s="6">
        <f t="shared" si="7"/>
        <v>15.104918032786886</v>
      </c>
      <c r="N49" s="4">
        <v>6.5</v>
      </c>
      <c r="O49" s="22">
        <f t="shared" si="8"/>
        <v>19.696969696969695</v>
      </c>
      <c r="P49" s="6">
        <f t="shared" si="9"/>
        <v>64.634330145711402</v>
      </c>
      <c r="Q49" s="4"/>
    </row>
    <row r="50" spans="1:18" s="7" customFormat="1" x14ac:dyDescent="0.25">
      <c r="A50" s="4">
        <v>47</v>
      </c>
      <c r="B50" s="4" t="s">
        <v>74</v>
      </c>
      <c r="C50" s="4">
        <v>96</v>
      </c>
      <c r="D50" s="4" t="s">
        <v>23</v>
      </c>
      <c r="E50" s="21">
        <v>38092</v>
      </c>
      <c r="F50" s="4">
        <v>44</v>
      </c>
      <c r="G50" s="4">
        <v>10</v>
      </c>
      <c r="H50" s="4">
        <v>18.75</v>
      </c>
      <c r="I50" s="6">
        <f t="shared" si="5"/>
        <v>8.5227272727272734</v>
      </c>
      <c r="J50" s="4">
        <v>184.43</v>
      </c>
      <c r="K50" s="6">
        <f t="shared" si="6"/>
        <v>25</v>
      </c>
      <c r="L50" s="4">
        <v>72</v>
      </c>
      <c r="M50" s="6">
        <f t="shared" si="7"/>
        <v>12.797222222222222</v>
      </c>
      <c r="N50" s="4">
        <v>6</v>
      </c>
      <c r="O50" s="22">
        <f t="shared" si="8"/>
        <v>18.18181818181818</v>
      </c>
      <c r="P50" s="6">
        <f t="shared" si="9"/>
        <v>64.501767676767685</v>
      </c>
      <c r="Q50" s="4"/>
      <c r="R50" s="10"/>
    </row>
    <row r="51" spans="1:18" s="7" customFormat="1" x14ac:dyDescent="0.25">
      <c r="A51" s="4">
        <v>48</v>
      </c>
      <c r="B51" s="4" t="s">
        <v>75</v>
      </c>
      <c r="C51" s="4">
        <v>34</v>
      </c>
      <c r="D51" s="4" t="s">
        <v>23</v>
      </c>
      <c r="E51" s="21">
        <v>38357</v>
      </c>
      <c r="F51" s="4">
        <v>66</v>
      </c>
      <c r="G51" s="4">
        <v>9</v>
      </c>
      <c r="H51" s="4">
        <v>12.25</v>
      </c>
      <c r="I51" s="6">
        <f t="shared" si="5"/>
        <v>5.5681818181818183</v>
      </c>
      <c r="J51" s="4">
        <v>297</v>
      </c>
      <c r="K51" s="6">
        <f t="shared" si="6"/>
        <v>15.524410774410775</v>
      </c>
      <c r="L51" s="4">
        <v>57.94</v>
      </c>
      <c r="M51" s="6">
        <f t="shared" si="7"/>
        <v>15.902657921988263</v>
      </c>
      <c r="N51" s="4">
        <v>9</v>
      </c>
      <c r="O51" s="22">
        <f t="shared" si="8"/>
        <v>27.272727272727273</v>
      </c>
      <c r="P51" s="6">
        <f t="shared" si="9"/>
        <v>64.267977787308126</v>
      </c>
      <c r="Q51" s="4"/>
    </row>
    <row r="52" spans="1:18" s="7" customFormat="1" x14ac:dyDescent="0.25">
      <c r="A52" s="4">
        <v>49</v>
      </c>
      <c r="B52" s="4" t="s">
        <v>76</v>
      </c>
      <c r="C52" s="4">
        <v>143</v>
      </c>
      <c r="D52" s="4" t="s">
        <v>23</v>
      </c>
      <c r="E52" s="21">
        <v>38249</v>
      </c>
      <c r="F52" s="4">
        <v>91</v>
      </c>
      <c r="G52" s="4">
        <v>10</v>
      </c>
      <c r="H52" s="4">
        <v>21</v>
      </c>
      <c r="I52" s="6">
        <f t="shared" si="5"/>
        <v>9.545454545454545</v>
      </c>
      <c r="J52" s="4">
        <v>226</v>
      </c>
      <c r="K52" s="6">
        <f t="shared" si="6"/>
        <v>20.401548672566371</v>
      </c>
      <c r="L52" s="4">
        <v>71.03</v>
      </c>
      <c r="M52" s="6">
        <f t="shared" si="7"/>
        <v>12.971983668872307</v>
      </c>
      <c r="N52" s="4">
        <v>7</v>
      </c>
      <c r="O52" s="22">
        <f t="shared" si="8"/>
        <v>21.212121212121211</v>
      </c>
      <c r="P52" s="6">
        <f t="shared" si="9"/>
        <v>64.131108099014426</v>
      </c>
      <c r="Q52" s="4"/>
    </row>
    <row r="53" spans="1:18" s="7" customFormat="1" x14ac:dyDescent="0.25">
      <c r="A53" s="4">
        <v>50</v>
      </c>
      <c r="B53" s="4" t="s">
        <v>77</v>
      </c>
      <c r="C53" s="4">
        <v>248</v>
      </c>
      <c r="D53" s="4" t="s">
        <v>23</v>
      </c>
      <c r="E53" s="21">
        <v>37873</v>
      </c>
      <c r="F53" s="4">
        <v>39</v>
      </c>
      <c r="G53" s="4">
        <v>11</v>
      </c>
      <c r="H53" s="4">
        <v>0</v>
      </c>
      <c r="I53" s="6">
        <f t="shared" si="5"/>
        <v>0</v>
      </c>
      <c r="J53" s="4">
        <v>214.46</v>
      </c>
      <c r="K53" s="6">
        <f t="shared" si="6"/>
        <v>21.499347197612607</v>
      </c>
      <c r="L53" s="4">
        <v>65.680000000000007</v>
      </c>
      <c r="M53" s="6">
        <f t="shared" si="7"/>
        <v>14.028623629719853</v>
      </c>
      <c r="N53" s="4">
        <v>9.4</v>
      </c>
      <c r="O53" s="22">
        <f t="shared" si="8"/>
        <v>28.484848484848484</v>
      </c>
      <c r="P53" s="6">
        <f t="shared" si="9"/>
        <v>64.012819312180937</v>
      </c>
      <c r="Q53" s="4"/>
    </row>
    <row r="54" spans="1:18" s="7" customFormat="1" x14ac:dyDescent="0.25">
      <c r="A54" s="4">
        <v>51</v>
      </c>
      <c r="B54" s="4" t="s">
        <v>78</v>
      </c>
      <c r="C54" s="4">
        <v>266</v>
      </c>
      <c r="D54" s="4" t="s">
        <v>23</v>
      </c>
      <c r="E54" s="21">
        <v>38071</v>
      </c>
      <c r="F54" s="4">
        <v>88</v>
      </c>
      <c r="G54" s="4">
        <v>10</v>
      </c>
      <c r="H54" s="4">
        <v>18</v>
      </c>
      <c r="I54" s="6">
        <f t="shared" si="5"/>
        <v>8.1818181818181817</v>
      </c>
      <c r="J54" s="4">
        <v>284</v>
      </c>
      <c r="K54" s="6">
        <f t="shared" si="6"/>
        <v>16.235035211267604</v>
      </c>
      <c r="L54" s="4">
        <v>54.9</v>
      </c>
      <c r="M54" s="6">
        <f t="shared" si="7"/>
        <v>16.783242258652095</v>
      </c>
      <c r="N54" s="4">
        <v>7.5</v>
      </c>
      <c r="O54" s="22">
        <f t="shared" si="8"/>
        <v>22.727272727272727</v>
      </c>
      <c r="P54" s="6">
        <f t="shared" si="9"/>
        <v>63.927368379010609</v>
      </c>
      <c r="Q54" s="4"/>
    </row>
    <row r="55" spans="1:18" x14ac:dyDescent="0.25">
      <c r="A55" s="4">
        <v>52</v>
      </c>
      <c r="B55" s="4" t="s">
        <v>79</v>
      </c>
      <c r="C55" s="3">
        <v>163</v>
      </c>
      <c r="D55" s="3" t="s">
        <v>23</v>
      </c>
      <c r="E55" s="28">
        <v>38490</v>
      </c>
      <c r="F55" s="3">
        <v>75</v>
      </c>
      <c r="G55" s="3">
        <v>9</v>
      </c>
      <c r="H55" s="3">
        <v>6</v>
      </c>
      <c r="I55" s="5">
        <f t="shared" si="5"/>
        <v>2.7272727272727271</v>
      </c>
      <c r="J55" s="3">
        <v>235</v>
      </c>
      <c r="K55" s="5">
        <f t="shared" si="6"/>
        <v>19.620212765957447</v>
      </c>
      <c r="L55" s="3">
        <v>59.15</v>
      </c>
      <c r="M55" s="5">
        <f t="shared" si="7"/>
        <v>15.577345731191885</v>
      </c>
      <c r="N55" s="3">
        <v>8.4</v>
      </c>
      <c r="O55" s="29">
        <f t="shared" si="8"/>
        <v>25.454545454545453</v>
      </c>
      <c r="P55" s="30">
        <f t="shared" si="9"/>
        <v>63.37937667896751</v>
      </c>
      <c r="Q55" s="3"/>
    </row>
    <row r="56" spans="1:18" x14ac:dyDescent="0.25">
      <c r="A56" s="4">
        <v>53</v>
      </c>
      <c r="B56" s="4" t="s">
        <v>80</v>
      </c>
      <c r="C56" s="3">
        <v>71</v>
      </c>
      <c r="D56" s="3" t="s">
        <v>23</v>
      </c>
      <c r="E56" s="28">
        <v>37613</v>
      </c>
      <c r="F56" s="3">
        <v>43</v>
      </c>
      <c r="G56" s="3">
        <v>11</v>
      </c>
      <c r="H56" s="3">
        <v>0</v>
      </c>
      <c r="I56" s="5">
        <f t="shared" si="5"/>
        <v>0</v>
      </c>
      <c r="J56" s="3">
        <v>242</v>
      </c>
      <c r="K56" s="5">
        <f t="shared" si="6"/>
        <v>19.052685950413224</v>
      </c>
      <c r="L56" s="3">
        <v>63</v>
      </c>
      <c r="M56" s="5">
        <f t="shared" si="7"/>
        <v>14.625396825396825</v>
      </c>
      <c r="N56" s="3">
        <v>9.6</v>
      </c>
      <c r="O56" s="29">
        <f t="shared" si="8"/>
        <v>29.09090909090909</v>
      </c>
      <c r="P56" s="30">
        <f t="shared" si="9"/>
        <v>62.768991866719134</v>
      </c>
      <c r="Q56" s="3"/>
    </row>
    <row r="57" spans="1:18" x14ac:dyDescent="0.25">
      <c r="A57" s="4">
        <v>54</v>
      </c>
      <c r="B57" s="4" t="s">
        <v>81</v>
      </c>
      <c r="C57" s="3">
        <v>69</v>
      </c>
      <c r="D57" s="3" t="s">
        <v>23</v>
      </c>
      <c r="E57" s="28">
        <v>38107</v>
      </c>
      <c r="F57" s="3">
        <v>19</v>
      </c>
      <c r="G57" s="3">
        <v>10</v>
      </c>
      <c r="H57" s="3">
        <v>23</v>
      </c>
      <c r="I57" s="5">
        <f t="shared" si="5"/>
        <v>10.454545454545455</v>
      </c>
      <c r="J57" s="3">
        <v>229.07</v>
      </c>
      <c r="K57" s="5">
        <f t="shared" si="6"/>
        <v>20.128126773475358</v>
      </c>
      <c r="L57" s="3">
        <v>69.06</v>
      </c>
      <c r="M57" s="5">
        <f t="shared" si="7"/>
        <v>13.342021430640022</v>
      </c>
      <c r="N57" s="3">
        <v>6.2</v>
      </c>
      <c r="O57" s="29">
        <f t="shared" si="8"/>
        <v>18.787878787878789</v>
      </c>
      <c r="P57" s="30">
        <f t="shared" si="9"/>
        <v>62.712572446539625</v>
      </c>
      <c r="Q57" s="3"/>
    </row>
    <row r="58" spans="1:18" x14ac:dyDescent="0.25">
      <c r="A58" s="4">
        <v>55</v>
      </c>
      <c r="B58" s="4" t="s">
        <v>82</v>
      </c>
      <c r="C58" s="3">
        <v>232</v>
      </c>
      <c r="D58" s="3" t="s">
        <v>23</v>
      </c>
      <c r="E58" s="28">
        <v>37974</v>
      </c>
      <c r="F58" s="3">
        <v>23</v>
      </c>
      <c r="G58" s="3">
        <v>10</v>
      </c>
      <c r="H58" s="3">
        <v>22.75</v>
      </c>
      <c r="I58" s="5">
        <f t="shared" si="5"/>
        <v>10.340909090909092</v>
      </c>
      <c r="J58" s="3">
        <v>298</v>
      </c>
      <c r="K58" s="5">
        <f t="shared" si="6"/>
        <v>15.47231543624161</v>
      </c>
      <c r="L58" s="3">
        <v>71.7</v>
      </c>
      <c r="M58" s="5">
        <f t="shared" si="7"/>
        <v>12.850767085076708</v>
      </c>
      <c r="N58" s="3">
        <v>7.9</v>
      </c>
      <c r="O58" s="29">
        <f t="shared" si="8"/>
        <v>23.939393939393938</v>
      </c>
      <c r="P58" s="30">
        <f t="shared" si="9"/>
        <v>62.603385551621344</v>
      </c>
      <c r="Q58" s="3"/>
    </row>
    <row r="59" spans="1:18" x14ac:dyDescent="0.25">
      <c r="A59" s="4">
        <v>56</v>
      </c>
      <c r="B59" s="4" t="s">
        <v>83</v>
      </c>
      <c r="C59" s="3">
        <v>175</v>
      </c>
      <c r="D59" s="3" t="s">
        <v>23</v>
      </c>
      <c r="E59" s="28" t="s">
        <v>17</v>
      </c>
      <c r="F59" s="3">
        <v>45</v>
      </c>
      <c r="G59" s="3">
        <v>9</v>
      </c>
      <c r="H59" s="3">
        <v>19.5</v>
      </c>
      <c r="I59" s="5">
        <f t="shared" si="5"/>
        <v>8.8636363636363633</v>
      </c>
      <c r="J59" s="3">
        <v>276</v>
      </c>
      <c r="K59" s="5">
        <f t="shared" si="6"/>
        <v>16.705615942028984</v>
      </c>
      <c r="L59" s="3">
        <v>74</v>
      </c>
      <c r="M59" s="5">
        <f t="shared" si="7"/>
        <v>12.451351351351351</v>
      </c>
      <c r="N59" s="3">
        <v>8.1</v>
      </c>
      <c r="O59" s="29">
        <f t="shared" si="8"/>
        <v>24.545454545454543</v>
      </c>
      <c r="P59" s="30">
        <f t="shared" si="9"/>
        <v>62.56605820247124</v>
      </c>
      <c r="Q59" s="3"/>
    </row>
    <row r="60" spans="1:18" x14ac:dyDescent="0.25">
      <c r="A60" s="4">
        <v>57</v>
      </c>
      <c r="B60" s="4" t="s">
        <v>84</v>
      </c>
      <c r="C60" s="3">
        <v>57</v>
      </c>
      <c r="D60" s="3" t="s">
        <v>23</v>
      </c>
      <c r="E60" s="28">
        <v>38055</v>
      </c>
      <c r="F60" s="3">
        <v>48</v>
      </c>
      <c r="G60" s="3">
        <v>10</v>
      </c>
      <c r="H60" s="3">
        <v>19.5</v>
      </c>
      <c r="I60" s="5">
        <f t="shared" si="5"/>
        <v>8.8636363636363633</v>
      </c>
      <c r="J60" s="3">
        <v>311.2</v>
      </c>
      <c r="K60" s="5">
        <f t="shared" si="6"/>
        <v>14.81603470437018</v>
      </c>
      <c r="L60" s="3">
        <v>64</v>
      </c>
      <c r="M60" s="5">
        <f t="shared" si="7"/>
        <v>14.396875</v>
      </c>
      <c r="N60" s="3">
        <v>8</v>
      </c>
      <c r="O60" s="29">
        <f t="shared" si="8"/>
        <v>24.242424242424242</v>
      </c>
      <c r="P60" s="30">
        <f t="shared" si="9"/>
        <v>62.318970310430785</v>
      </c>
      <c r="Q60" s="3"/>
    </row>
    <row r="61" spans="1:18" x14ac:dyDescent="0.25">
      <c r="A61" s="4">
        <v>58</v>
      </c>
      <c r="B61" s="4" t="s">
        <v>85</v>
      </c>
      <c r="C61" s="3">
        <v>51</v>
      </c>
      <c r="D61" s="3" t="s">
        <v>23</v>
      </c>
      <c r="E61" s="28">
        <v>38649</v>
      </c>
      <c r="F61" s="3">
        <v>90</v>
      </c>
      <c r="G61" s="3">
        <v>9</v>
      </c>
      <c r="H61" s="3">
        <v>21</v>
      </c>
      <c r="I61" s="5">
        <f t="shared" si="5"/>
        <v>9.545454545454545</v>
      </c>
      <c r="J61" s="3">
        <v>265.08</v>
      </c>
      <c r="K61" s="5">
        <f t="shared" si="6"/>
        <v>17.393805643579299</v>
      </c>
      <c r="L61" s="3">
        <v>66</v>
      </c>
      <c r="M61" s="5">
        <f t="shared" si="7"/>
        <v>13.960606060606061</v>
      </c>
      <c r="N61" s="3">
        <v>7</v>
      </c>
      <c r="O61" s="29">
        <f t="shared" si="8"/>
        <v>21.212121212121211</v>
      </c>
      <c r="P61" s="30">
        <f t="shared" si="9"/>
        <v>62.111987461761117</v>
      </c>
      <c r="Q61" s="3"/>
    </row>
    <row r="62" spans="1:18" x14ac:dyDescent="0.25">
      <c r="A62" s="4">
        <v>59</v>
      </c>
      <c r="B62" s="4" t="s">
        <v>86</v>
      </c>
      <c r="C62" s="3">
        <v>246</v>
      </c>
      <c r="D62" s="3" t="s">
        <v>23</v>
      </c>
      <c r="E62" s="28" t="s">
        <v>20</v>
      </c>
      <c r="F62" s="3">
        <v>91</v>
      </c>
      <c r="G62" s="3">
        <v>9</v>
      </c>
      <c r="H62" s="3">
        <v>22.5</v>
      </c>
      <c r="I62" s="5">
        <f t="shared" si="5"/>
        <v>10.227272727272727</v>
      </c>
      <c r="J62" s="3">
        <v>278</v>
      </c>
      <c r="K62" s="5">
        <f t="shared" si="6"/>
        <v>16.58543165467626</v>
      </c>
      <c r="L62" s="3">
        <v>83.6</v>
      </c>
      <c r="M62" s="5">
        <f t="shared" si="7"/>
        <v>11.02153110047847</v>
      </c>
      <c r="N62" s="3">
        <v>8</v>
      </c>
      <c r="O62" s="29">
        <f t="shared" si="8"/>
        <v>24.242424242424242</v>
      </c>
      <c r="P62" s="30">
        <f t="shared" si="9"/>
        <v>62.076659724851702</v>
      </c>
      <c r="Q62" s="3"/>
    </row>
    <row r="63" spans="1:18" x14ac:dyDescent="0.25">
      <c r="A63" s="4">
        <v>60</v>
      </c>
      <c r="B63" s="4" t="s">
        <v>87</v>
      </c>
      <c r="C63" s="3">
        <v>85</v>
      </c>
      <c r="D63" s="3" t="s">
        <v>23</v>
      </c>
      <c r="E63" s="28" t="s">
        <v>14</v>
      </c>
      <c r="F63" s="3">
        <v>34</v>
      </c>
      <c r="G63" s="3">
        <v>9</v>
      </c>
      <c r="H63" s="3">
        <v>17.25</v>
      </c>
      <c r="I63" s="5">
        <f t="shared" si="5"/>
        <v>7.8409090909090908</v>
      </c>
      <c r="J63" s="3">
        <v>327.94</v>
      </c>
      <c r="K63" s="5">
        <f t="shared" si="6"/>
        <v>14.059736537171434</v>
      </c>
      <c r="L63" s="3">
        <v>79.22</v>
      </c>
      <c r="M63" s="5">
        <f t="shared" si="7"/>
        <v>11.630901287553648</v>
      </c>
      <c r="N63" s="3">
        <v>8.6999999999999993</v>
      </c>
      <c r="O63" s="29">
        <f t="shared" si="8"/>
        <v>26.363636363636363</v>
      </c>
      <c r="P63" s="30">
        <f t="shared" si="9"/>
        <v>59.89518327927054</v>
      </c>
      <c r="Q63" s="3"/>
    </row>
    <row r="64" spans="1:18" x14ac:dyDescent="0.25">
      <c r="A64" s="4">
        <v>61</v>
      </c>
      <c r="B64" s="4" t="s">
        <v>88</v>
      </c>
      <c r="C64" s="3">
        <v>12</v>
      </c>
      <c r="D64" s="3" t="s">
        <v>23</v>
      </c>
      <c r="E64" s="28">
        <v>38673</v>
      </c>
      <c r="F64" s="3">
        <v>31</v>
      </c>
      <c r="G64" s="3">
        <v>9</v>
      </c>
      <c r="H64" s="3">
        <v>17</v>
      </c>
      <c r="I64" s="5">
        <f t="shared" si="5"/>
        <v>7.7272727272727275</v>
      </c>
      <c r="J64" s="3">
        <v>267.06</v>
      </c>
      <c r="K64" s="5">
        <f t="shared" si="6"/>
        <v>17.26484685089493</v>
      </c>
      <c r="L64" s="3">
        <v>74.319999999999993</v>
      </c>
      <c r="M64" s="5">
        <f t="shared" si="7"/>
        <v>12.397739504843919</v>
      </c>
      <c r="N64" s="3">
        <v>7.4</v>
      </c>
      <c r="O64" s="29">
        <f t="shared" si="8"/>
        <v>22.424242424242422</v>
      </c>
      <c r="P64" s="30">
        <f t="shared" si="9"/>
        <v>59.814101507253994</v>
      </c>
      <c r="Q64" s="3"/>
    </row>
    <row r="65" spans="1:17" x14ac:dyDescent="0.25">
      <c r="A65" s="4">
        <v>62</v>
      </c>
      <c r="B65" s="4" t="s">
        <v>89</v>
      </c>
      <c r="C65" s="3">
        <v>63</v>
      </c>
      <c r="D65" s="3" t="s">
        <v>23</v>
      </c>
      <c r="E65" s="28">
        <v>38019</v>
      </c>
      <c r="F65" s="3">
        <v>48</v>
      </c>
      <c r="G65" s="3">
        <v>10</v>
      </c>
      <c r="H65" s="3">
        <v>17</v>
      </c>
      <c r="I65" s="5">
        <f t="shared" si="5"/>
        <v>7.7272727272727275</v>
      </c>
      <c r="J65" s="3">
        <v>311</v>
      </c>
      <c r="K65" s="5">
        <f t="shared" si="6"/>
        <v>14.82556270096463</v>
      </c>
      <c r="L65" s="3">
        <v>66</v>
      </c>
      <c r="M65" s="5">
        <f t="shared" si="7"/>
        <v>13.960606060606061</v>
      </c>
      <c r="N65" s="3">
        <v>7.5</v>
      </c>
      <c r="O65" s="29">
        <f t="shared" si="8"/>
        <v>22.727272727272727</v>
      </c>
      <c r="P65" s="30">
        <f t="shared" si="9"/>
        <v>59.240714216116146</v>
      </c>
      <c r="Q65" s="3"/>
    </row>
    <row r="66" spans="1:17" x14ac:dyDescent="0.25">
      <c r="A66" s="4">
        <v>63</v>
      </c>
      <c r="B66" s="4" t="s">
        <v>90</v>
      </c>
      <c r="C66" s="3">
        <v>182</v>
      </c>
      <c r="D66" s="3" t="s">
        <v>23</v>
      </c>
      <c r="E66" s="28">
        <v>38708</v>
      </c>
      <c r="F66" s="31">
        <v>77</v>
      </c>
      <c r="G66" s="3">
        <v>9</v>
      </c>
      <c r="H66" s="3">
        <v>20</v>
      </c>
      <c r="I66" s="5">
        <f t="shared" si="5"/>
        <v>9.0909090909090917</v>
      </c>
      <c r="J66" s="3">
        <v>263.72000000000003</v>
      </c>
      <c r="K66" s="5">
        <f t="shared" si="6"/>
        <v>17.48350523282269</v>
      </c>
      <c r="L66" s="3">
        <v>66.03</v>
      </c>
      <c r="M66" s="5">
        <f t="shared" si="7"/>
        <v>13.954263213690746</v>
      </c>
      <c r="N66" s="3">
        <v>6</v>
      </c>
      <c r="O66" s="29">
        <f t="shared" si="8"/>
        <v>18.18181818181818</v>
      </c>
      <c r="P66" s="30">
        <f t="shared" si="9"/>
        <v>58.710495719240704</v>
      </c>
      <c r="Q66" s="3"/>
    </row>
    <row r="67" spans="1:17" x14ac:dyDescent="0.25">
      <c r="A67" s="4">
        <v>64</v>
      </c>
      <c r="B67" s="4" t="s">
        <v>91</v>
      </c>
      <c r="C67" s="3">
        <v>224</v>
      </c>
      <c r="D67" s="3" t="s">
        <v>23</v>
      </c>
      <c r="E67" s="28" t="s">
        <v>19</v>
      </c>
      <c r="F67" s="3">
        <v>91</v>
      </c>
      <c r="G67" s="3">
        <v>10</v>
      </c>
      <c r="H67" s="3">
        <v>14.5</v>
      </c>
      <c r="I67" s="5">
        <f t="shared" si="5"/>
        <v>6.5909090909090908</v>
      </c>
      <c r="J67" s="3">
        <v>298</v>
      </c>
      <c r="K67" s="5">
        <f t="shared" si="6"/>
        <v>15.47231543624161</v>
      </c>
      <c r="L67" s="3">
        <v>83.08</v>
      </c>
      <c r="M67" s="5">
        <f t="shared" si="7"/>
        <v>11.090515166104959</v>
      </c>
      <c r="N67" s="3">
        <v>7.5</v>
      </c>
      <c r="O67" s="29">
        <f t="shared" si="8"/>
        <v>22.727272727272727</v>
      </c>
      <c r="P67" s="30">
        <f t="shared" si="9"/>
        <v>55.881012420528386</v>
      </c>
      <c r="Q67" s="3"/>
    </row>
    <row r="68" spans="1:17" x14ac:dyDescent="0.25">
      <c r="A68" s="4">
        <v>65</v>
      </c>
      <c r="B68" s="4" t="s">
        <v>92</v>
      </c>
      <c r="C68" s="3">
        <v>146</v>
      </c>
      <c r="D68" s="3" t="s">
        <v>23</v>
      </c>
      <c r="E68" s="28">
        <v>38573</v>
      </c>
      <c r="F68" s="32" t="s">
        <v>22</v>
      </c>
      <c r="G68" s="3">
        <v>9</v>
      </c>
      <c r="H68" s="3">
        <v>20.25</v>
      </c>
      <c r="I68" s="5">
        <f t="shared" ref="I68:I99" si="10">H68*25/55</f>
        <v>9.204545454545455</v>
      </c>
      <c r="J68" s="3">
        <v>377</v>
      </c>
      <c r="K68" s="5">
        <f t="shared" ref="K68:K71" si="11">25*184.43/J68</f>
        <v>12.230106100795757</v>
      </c>
      <c r="L68" s="3">
        <v>89</v>
      </c>
      <c r="M68" s="5">
        <f t="shared" ref="M68:M73" si="12">20*46.07/L68</f>
        <v>10.352808988764044</v>
      </c>
      <c r="N68" s="3">
        <v>7.9</v>
      </c>
      <c r="O68" s="29">
        <f t="shared" ref="O68:O99" si="13">30*N68/9.9</f>
        <v>23.939393939393938</v>
      </c>
      <c r="P68" s="30">
        <f t="shared" ref="P68:P99" si="14">I68+K68+M68+O68</f>
        <v>55.726854483499196</v>
      </c>
      <c r="Q68" s="3"/>
    </row>
    <row r="69" spans="1:17" x14ac:dyDescent="0.25">
      <c r="A69" s="4">
        <v>66</v>
      </c>
      <c r="B69" s="4" t="s">
        <v>93</v>
      </c>
      <c r="C69" s="3">
        <v>76</v>
      </c>
      <c r="D69" s="3" t="s">
        <v>23</v>
      </c>
      <c r="E69" s="28">
        <v>38460</v>
      </c>
      <c r="F69" s="3">
        <v>56</v>
      </c>
      <c r="G69" s="3">
        <v>9</v>
      </c>
      <c r="H69" s="3">
        <v>20</v>
      </c>
      <c r="I69" s="5">
        <f t="shared" si="10"/>
        <v>9.0909090909090917</v>
      </c>
      <c r="J69" s="3">
        <v>294</v>
      </c>
      <c r="K69" s="5">
        <f t="shared" si="11"/>
        <v>15.6828231292517</v>
      </c>
      <c r="L69" s="3">
        <v>92.1</v>
      </c>
      <c r="M69" s="5">
        <f t="shared" si="12"/>
        <v>10.004343105320304</v>
      </c>
      <c r="N69" s="3">
        <v>6.2</v>
      </c>
      <c r="O69" s="29">
        <f t="shared" si="13"/>
        <v>18.787878787878789</v>
      </c>
      <c r="P69" s="30">
        <f t="shared" si="14"/>
        <v>53.565954113359886</v>
      </c>
      <c r="Q69" s="3"/>
    </row>
    <row r="70" spans="1:17" x14ac:dyDescent="0.25">
      <c r="A70" s="4">
        <v>67</v>
      </c>
      <c r="B70" s="4" t="s">
        <v>94</v>
      </c>
      <c r="C70" s="3">
        <v>171</v>
      </c>
      <c r="D70" s="3" t="s">
        <v>23</v>
      </c>
      <c r="E70" s="28">
        <v>38656</v>
      </c>
      <c r="F70" s="33" t="s">
        <v>22</v>
      </c>
      <c r="G70" s="3">
        <v>9</v>
      </c>
      <c r="H70" s="3">
        <v>12.25</v>
      </c>
      <c r="I70" s="5">
        <f t="shared" si="10"/>
        <v>5.5681818181818183</v>
      </c>
      <c r="J70" s="3">
        <v>377</v>
      </c>
      <c r="K70" s="5">
        <f t="shared" si="11"/>
        <v>12.230106100795757</v>
      </c>
      <c r="L70" s="3">
        <v>96</v>
      </c>
      <c r="M70" s="5">
        <f t="shared" si="12"/>
        <v>9.5979166666666664</v>
      </c>
      <c r="N70" s="3">
        <v>8.4</v>
      </c>
      <c r="O70" s="29">
        <f t="shared" si="13"/>
        <v>25.454545454545453</v>
      </c>
      <c r="P70" s="30">
        <f t="shared" si="14"/>
        <v>52.850750040189695</v>
      </c>
      <c r="Q70" s="3"/>
    </row>
    <row r="71" spans="1:17" x14ac:dyDescent="0.25">
      <c r="A71" s="4">
        <v>68</v>
      </c>
      <c r="B71" s="4" t="s">
        <v>95</v>
      </c>
      <c r="C71" s="4">
        <v>126</v>
      </c>
      <c r="D71" s="4" t="s">
        <v>23</v>
      </c>
      <c r="E71" s="21">
        <v>38432</v>
      </c>
      <c r="F71" s="4">
        <v>69</v>
      </c>
      <c r="G71" s="4">
        <v>9</v>
      </c>
      <c r="H71" s="4">
        <v>37.75</v>
      </c>
      <c r="I71" s="6">
        <f t="shared" si="10"/>
        <v>17.15909090909091</v>
      </c>
      <c r="J71" s="4">
        <v>243</v>
      </c>
      <c r="K71" s="6">
        <f t="shared" si="11"/>
        <v>18.974279835390945</v>
      </c>
      <c r="L71" s="4">
        <v>55.69</v>
      </c>
      <c r="M71" s="6">
        <f t="shared" si="12"/>
        <v>16.545160711079188</v>
      </c>
      <c r="N71" s="4">
        <v>0</v>
      </c>
      <c r="O71" s="22">
        <f t="shared" si="13"/>
        <v>0</v>
      </c>
      <c r="P71" s="6">
        <f t="shared" si="14"/>
        <v>52.678531455561043</v>
      </c>
      <c r="Q71" s="4"/>
    </row>
    <row r="72" spans="1:17" x14ac:dyDescent="0.25">
      <c r="A72" s="4">
        <v>69</v>
      </c>
      <c r="B72" s="4" t="s">
        <v>96</v>
      </c>
      <c r="C72" s="3">
        <v>148</v>
      </c>
      <c r="D72" s="3" t="s">
        <v>23</v>
      </c>
      <c r="E72" s="28">
        <v>37968</v>
      </c>
      <c r="F72" s="3">
        <v>55</v>
      </c>
      <c r="G72" s="3">
        <v>10</v>
      </c>
      <c r="H72" s="3">
        <v>27.75</v>
      </c>
      <c r="I72" s="5">
        <f t="shared" si="10"/>
        <v>12.613636363636363</v>
      </c>
      <c r="J72" s="3">
        <v>0</v>
      </c>
      <c r="K72" s="5">
        <v>0</v>
      </c>
      <c r="L72" s="3">
        <v>71</v>
      </c>
      <c r="M72" s="5">
        <f t="shared" si="12"/>
        <v>12.977464788732394</v>
      </c>
      <c r="N72" s="3">
        <v>7.5</v>
      </c>
      <c r="O72" s="29">
        <f t="shared" si="13"/>
        <v>22.727272727272727</v>
      </c>
      <c r="P72" s="30">
        <f t="shared" si="14"/>
        <v>48.318373879641484</v>
      </c>
      <c r="Q72" s="3"/>
    </row>
    <row r="73" spans="1:17" x14ac:dyDescent="0.25">
      <c r="A73" s="4">
        <v>70</v>
      </c>
      <c r="B73" s="4" t="s">
        <v>97</v>
      </c>
      <c r="C73" s="3">
        <v>42</v>
      </c>
      <c r="D73" s="4" t="s">
        <v>23</v>
      </c>
      <c r="E73" s="28">
        <v>38328</v>
      </c>
      <c r="F73" s="3">
        <v>44</v>
      </c>
      <c r="G73" s="3">
        <v>9</v>
      </c>
      <c r="H73" s="3">
        <v>29.25</v>
      </c>
      <c r="I73" s="5">
        <f t="shared" si="10"/>
        <v>13.295454545454545</v>
      </c>
      <c r="J73" s="3">
        <v>230.29</v>
      </c>
      <c r="K73" s="5">
        <f>25*184.43/J73</f>
        <v>20.021494637196579</v>
      </c>
      <c r="L73" s="3">
        <v>67</v>
      </c>
      <c r="M73" s="5">
        <f t="shared" si="12"/>
        <v>13.752238805970149</v>
      </c>
      <c r="N73" s="3">
        <v>0</v>
      </c>
      <c r="O73" s="29">
        <f t="shared" si="13"/>
        <v>0</v>
      </c>
      <c r="P73" s="30">
        <f t="shared" si="14"/>
        <v>47.069187988621273</v>
      </c>
      <c r="Q73" s="3"/>
    </row>
    <row r="74" spans="1:17" x14ac:dyDescent="0.25">
      <c r="A74" s="4">
        <v>71</v>
      </c>
      <c r="B74" s="4" t="s">
        <v>98</v>
      </c>
      <c r="C74" s="3">
        <v>203</v>
      </c>
      <c r="D74" s="3" t="s">
        <v>23</v>
      </c>
      <c r="E74" s="28">
        <v>38004</v>
      </c>
      <c r="F74" s="3">
        <v>14</v>
      </c>
      <c r="G74" s="3">
        <v>11</v>
      </c>
      <c r="H74" s="3">
        <v>20.5</v>
      </c>
      <c r="I74" s="5">
        <f t="shared" si="10"/>
        <v>9.3181818181818183</v>
      </c>
      <c r="J74" s="3">
        <v>300.04000000000002</v>
      </c>
      <c r="K74" s="5">
        <f>25*184.43/J74</f>
        <v>15.367117717637647</v>
      </c>
      <c r="L74" s="3">
        <v>0</v>
      </c>
      <c r="M74" s="5">
        <v>0</v>
      </c>
      <c r="N74" s="3">
        <v>6.1</v>
      </c>
      <c r="O74" s="29">
        <f t="shared" si="13"/>
        <v>18.484848484848484</v>
      </c>
      <c r="P74" s="30">
        <f t="shared" si="14"/>
        <v>43.170148020667952</v>
      </c>
      <c r="Q74" s="3"/>
    </row>
    <row r="75" spans="1:17" x14ac:dyDescent="0.25">
      <c r="A75" s="4">
        <v>72</v>
      </c>
      <c r="B75" s="4" t="s">
        <v>99</v>
      </c>
      <c r="C75" s="3">
        <v>68</v>
      </c>
      <c r="D75" s="3" t="s">
        <v>23</v>
      </c>
      <c r="E75" s="28">
        <v>38329</v>
      </c>
      <c r="F75" s="3">
        <v>55</v>
      </c>
      <c r="G75" s="3">
        <v>9</v>
      </c>
      <c r="H75" s="3">
        <v>17.75</v>
      </c>
      <c r="I75" s="5">
        <f t="shared" si="10"/>
        <v>8.0681818181818183</v>
      </c>
      <c r="J75" s="3">
        <v>0</v>
      </c>
      <c r="K75" s="5">
        <v>0</v>
      </c>
      <c r="L75" s="3">
        <v>61</v>
      </c>
      <c r="M75" s="5">
        <f t="shared" ref="M75:M89" si="15">20*46.07/L75</f>
        <v>15.104918032786886</v>
      </c>
      <c r="N75" s="3">
        <v>6.5</v>
      </c>
      <c r="O75" s="29">
        <f t="shared" si="13"/>
        <v>19.696969696969695</v>
      </c>
      <c r="P75" s="30">
        <f t="shared" si="14"/>
        <v>42.8700695479384</v>
      </c>
      <c r="Q75" s="3"/>
    </row>
    <row r="76" spans="1:17" x14ac:dyDescent="0.25">
      <c r="A76" s="4">
        <v>73</v>
      </c>
      <c r="B76" s="4" t="s">
        <v>100</v>
      </c>
      <c r="C76" s="3">
        <v>104</v>
      </c>
      <c r="D76" s="3" t="s">
        <v>23</v>
      </c>
      <c r="E76" s="28">
        <v>37889</v>
      </c>
      <c r="F76" s="3">
        <v>44</v>
      </c>
      <c r="G76" s="3">
        <v>10</v>
      </c>
      <c r="H76" s="3">
        <v>19.75</v>
      </c>
      <c r="I76" s="5">
        <f t="shared" si="10"/>
        <v>8.9772727272727266</v>
      </c>
      <c r="J76" s="3">
        <v>230.07</v>
      </c>
      <c r="K76" s="5">
        <f>25*184.43/J76</f>
        <v>20.040639805276655</v>
      </c>
      <c r="L76" s="3">
        <v>67</v>
      </c>
      <c r="M76" s="5">
        <f t="shared" si="15"/>
        <v>13.752238805970149</v>
      </c>
      <c r="N76" s="3">
        <v>0</v>
      </c>
      <c r="O76" s="29">
        <f t="shared" si="13"/>
        <v>0</v>
      </c>
      <c r="P76" s="30">
        <f t="shared" si="14"/>
        <v>42.770151338519533</v>
      </c>
      <c r="Q76" s="3"/>
    </row>
    <row r="77" spans="1:17" x14ac:dyDescent="0.25">
      <c r="A77" s="4">
        <v>74</v>
      </c>
      <c r="B77" s="4" t="s">
        <v>101</v>
      </c>
      <c r="C77" s="3">
        <v>86</v>
      </c>
      <c r="D77" s="3" t="s">
        <v>23</v>
      </c>
      <c r="E77" s="28" t="s">
        <v>15</v>
      </c>
      <c r="F77" s="3">
        <v>91</v>
      </c>
      <c r="G77" s="3">
        <v>11</v>
      </c>
      <c r="H77" s="3">
        <v>19.5</v>
      </c>
      <c r="I77" s="5">
        <f t="shared" si="10"/>
        <v>8.8636363636363633</v>
      </c>
      <c r="J77" s="3">
        <v>223</v>
      </c>
      <c r="K77" s="5">
        <f>25*184.43/J77</f>
        <v>20.676008968609864</v>
      </c>
      <c r="L77" s="3">
        <v>75</v>
      </c>
      <c r="M77" s="5">
        <f t="shared" si="15"/>
        <v>12.285333333333334</v>
      </c>
      <c r="N77" s="3">
        <v>0</v>
      </c>
      <c r="O77" s="29">
        <f t="shared" si="13"/>
        <v>0</v>
      </c>
      <c r="P77" s="30">
        <f t="shared" si="14"/>
        <v>41.824978665579565</v>
      </c>
      <c r="Q77" s="3"/>
    </row>
    <row r="78" spans="1:17" x14ac:dyDescent="0.25">
      <c r="A78" s="4">
        <v>75</v>
      </c>
      <c r="B78" s="4" t="s">
        <v>102</v>
      </c>
      <c r="C78" s="3">
        <v>220</v>
      </c>
      <c r="D78" s="3" t="s">
        <v>23</v>
      </c>
      <c r="E78" s="28">
        <v>38275</v>
      </c>
      <c r="F78" s="3">
        <v>70</v>
      </c>
      <c r="G78" s="3">
        <v>10</v>
      </c>
      <c r="H78" s="3">
        <v>19.5</v>
      </c>
      <c r="I78" s="5">
        <f t="shared" si="10"/>
        <v>8.8636363636363633</v>
      </c>
      <c r="J78" s="3">
        <v>255</v>
      </c>
      <c r="K78" s="5">
        <f>25*184.43/J78</f>
        <v>18.081372549019608</v>
      </c>
      <c r="L78" s="3">
        <v>68.06</v>
      </c>
      <c r="M78" s="5">
        <f t="shared" si="15"/>
        <v>13.53805465765501</v>
      </c>
      <c r="N78" s="3">
        <v>0</v>
      </c>
      <c r="O78" s="29">
        <f t="shared" si="13"/>
        <v>0</v>
      </c>
      <c r="P78" s="30">
        <f t="shared" si="14"/>
        <v>40.483063570310982</v>
      </c>
      <c r="Q78" s="3"/>
    </row>
    <row r="79" spans="1:17" x14ac:dyDescent="0.25">
      <c r="A79" s="4">
        <v>76</v>
      </c>
      <c r="B79" s="4" t="s">
        <v>103</v>
      </c>
      <c r="C79" s="3">
        <v>145</v>
      </c>
      <c r="D79" s="3" t="s">
        <v>23</v>
      </c>
      <c r="E79" s="28">
        <v>38569</v>
      </c>
      <c r="F79" s="3">
        <v>55</v>
      </c>
      <c r="G79" s="3">
        <v>9</v>
      </c>
      <c r="H79" s="3">
        <v>19.25</v>
      </c>
      <c r="I79" s="5">
        <f t="shared" si="10"/>
        <v>8.75</v>
      </c>
      <c r="J79" s="3">
        <v>0</v>
      </c>
      <c r="K79" s="5">
        <v>0</v>
      </c>
      <c r="L79" s="3">
        <v>69</v>
      </c>
      <c r="M79" s="5">
        <f t="shared" si="15"/>
        <v>13.353623188405797</v>
      </c>
      <c r="N79" s="3">
        <v>6</v>
      </c>
      <c r="O79" s="29">
        <f t="shared" si="13"/>
        <v>18.18181818181818</v>
      </c>
      <c r="P79" s="30">
        <f t="shared" si="14"/>
        <v>40.285441370223978</v>
      </c>
      <c r="Q79" s="3"/>
    </row>
    <row r="80" spans="1:17" x14ac:dyDescent="0.25">
      <c r="A80" s="4">
        <v>77</v>
      </c>
      <c r="B80" s="4" t="s">
        <v>104</v>
      </c>
      <c r="C80" s="3">
        <v>239</v>
      </c>
      <c r="D80" s="3" t="s">
        <v>23</v>
      </c>
      <c r="E80" s="28">
        <v>37757</v>
      </c>
      <c r="F80" s="3">
        <v>88</v>
      </c>
      <c r="G80" s="3">
        <v>11</v>
      </c>
      <c r="H80" s="3">
        <v>21.5</v>
      </c>
      <c r="I80" s="5">
        <f t="shared" si="10"/>
        <v>9.7727272727272734</v>
      </c>
      <c r="J80" s="3">
        <v>305</v>
      </c>
      <c r="K80" s="5">
        <f>25*184.43/J80</f>
        <v>15.117213114754099</v>
      </c>
      <c r="L80" s="3">
        <v>64.900000000000006</v>
      </c>
      <c r="M80" s="5">
        <f t="shared" si="15"/>
        <v>14.197226502311246</v>
      </c>
      <c r="N80" s="3">
        <v>0</v>
      </c>
      <c r="O80" s="29">
        <f t="shared" si="13"/>
        <v>0</v>
      </c>
      <c r="P80" s="30">
        <f t="shared" si="14"/>
        <v>39.08716688979262</v>
      </c>
      <c r="Q80" s="3"/>
    </row>
    <row r="81" spans="1:17" x14ac:dyDescent="0.25">
      <c r="A81" s="4">
        <v>78</v>
      </c>
      <c r="B81" s="4" t="s">
        <v>105</v>
      </c>
      <c r="C81" s="3">
        <v>244</v>
      </c>
      <c r="D81" s="3" t="s">
        <v>23</v>
      </c>
      <c r="E81" s="28">
        <v>38504</v>
      </c>
      <c r="F81" s="3">
        <v>2</v>
      </c>
      <c r="G81" s="3">
        <v>9</v>
      </c>
      <c r="H81" s="3">
        <v>15.25</v>
      </c>
      <c r="I81" s="5">
        <f t="shared" si="10"/>
        <v>6.9318181818181817</v>
      </c>
      <c r="J81" s="3">
        <v>272</v>
      </c>
      <c r="K81" s="5">
        <f>25*184.43/J81</f>
        <v>16.951286764705884</v>
      </c>
      <c r="L81" s="3">
        <v>74.58</v>
      </c>
      <c r="M81" s="5">
        <f t="shared" si="15"/>
        <v>12.354518637704478</v>
      </c>
      <c r="N81" s="3">
        <v>0</v>
      </c>
      <c r="O81" s="29">
        <f t="shared" si="13"/>
        <v>0</v>
      </c>
      <c r="P81" s="30">
        <f t="shared" si="14"/>
        <v>36.237623584228544</v>
      </c>
      <c r="Q81" s="3"/>
    </row>
    <row r="82" spans="1:17" x14ac:dyDescent="0.25">
      <c r="A82" s="4">
        <v>79</v>
      </c>
      <c r="B82" s="4" t="s">
        <v>106</v>
      </c>
      <c r="C82" s="3">
        <v>215</v>
      </c>
      <c r="D82" s="3" t="s">
        <v>23</v>
      </c>
      <c r="E82" s="28" t="s">
        <v>18</v>
      </c>
      <c r="F82" s="3">
        <v>34</v>
      </c>
      <c r="G82" s="3">
        <v>9</v>
      </c>
      <c r="H82" s="3">
        <v>20</v>
      </c>
      <c r="I82" s="5">
        <f t="shared" si="10"/>
        <v>9.0909090909090917</v>
      </c>
      <c r="J82" s="3">
        <v>260.31</v>
      </c>
      <c r="K82" s="5">
        <f>25*184.43/J82</f>
        <v>17.712535054358266</v>
      </c>
      <c r="L82" s="3">
        <v>102.9</v>
      </c>
      <c r="M82" s="5">
        <f t="shared" si="15"/>
        <v>8.9543245869776467</v>
      </c>
      <c r="N82" s="3">
        <v>0</v>
      </c>
      <c r="O82" s="29">
        <f t="shared" si="13"/>
        <v>0</v>
      </c>
      <c r="P82" s="30">
        <f t="shared" si="14"/>
        <v>35.757768732245005</v>
      </c>
      <c r="Q82" s="3"/>
    </row>
    <row r="83" spans="1:17" x14ac:dyDescent="0.25">
      <c r="A83" s="4">
        <v>80</v>
      </c>
      <c r="B83" s="4" t="s">
        <v>107</v>
      </c>
      <c r="C83" s="3">
        <v>23</v>
      </c>
      <c r="D83" s="3" t="s">
        <v>23</v>
      </c>
      <c r="E83" s="28">
        <v>37802</v>
      </c>
      <c r="F83" s="3">
        <v>13</v>
      </c>
      <c r="G83" s="3">
        <v>11</v>
      </c>
      <c r="H83" s="3">
        <v>17</v>
      </c>
      <c r="I83" s="5">
        <f t="shared" si="10"/>
        <v>7.7272727272727275</v>
      </c>
      <c r="J83" s="3">
        <v>338</v>
      </c>
      <c r="K83" s="5">
        <f>25*184.43/J83</f>
        <v>13.641272189349113</v>
      </c>
      <c r="L83" s="3">
        <v>75.66</v>
      </c>
      <c r="M83" s="5">
        <f t="shared" si="15"/>
        <v>12.178165477134549</v>
      </c>
      <c r="N83" s="3">
        <v>0</v>
      </c>
      <c r="O83" s="29">
        <f t="shared" si="13"/>
        <v>0</v>
      </c>
      <c r="P83" s="30">
        <f t="shared" si="14"/>
        <v>33.546710393756385</v>
      </c>
      <c r="Q83" s="3"/>
    </row>
    <row r="84" spans="1:17" x14ac:dyDescent="0.25">
      <c r="A84" s="4">
        <v>81</v>
      </c>
      <c r="B84" s="4" t="s">
        <v>108</v>
      </c>
      <c r="C84" s="3">
        <v>206</v>
      </c>
      <c r="D84" s="3" t="s">
        <v>23</v>
      </c>
      <c r="E84" s="28">
        <v>38147</v>
      </c>
      <c r="F84" s="3">
        <v>48</v>
      </c>
      <c r="G84" s="3">
        <v>10</v>
      </c>
      <c r="H84" s="3">
        <v>14.75</v>
      </c>
      <c r="I84" s="5">
        <f t="shared" si="10"/>
        <v>6.7045454545454541</v>
      </c>
      <c r="J84" s="3">
        <v>312</v>
      </c>
      <c r="K84" s="5">
        <f>25*184.43/J84</f>
        <v>14.778044871794872</v>
      </c>
      <c r="L84" s="3">
        <v>84</v>
      </c>
      <c r="M84" s="5">
        <f t="shared" si="15"/>
        <v>10.969047619047618</v>
      </c>
      <c r="N84" s="3">
        <v>0</v>
      </c>
      <c r="O84" s="29">
        <f t="shared" si="13"/>
        <v>0</v>
      </c>
      <c r="P84" s="30">
        <f t="shared" si="14"/>
        <v>32.451637945387944</v>
      </c>
      <c r="Q84" s="3"/>
    </row>
    <row r="85" spans="1:17" x14ac:dyDescent="0.25">
      <c r="A85" s="4">
        <v>82</v>
      </c>
      <c r="B85" s="4" t="s">
        <v>109</v>
      </c>
      <c r="C85" s="3">
        <v>213</v>
      </c>
      <c r="D85" s="3" t="s">
        <v>23</v>
      </c>
      <c r="E85" s="28">
        <v>37763</v>
      </c>
      <c r="F85" s="3">
        <v>55</v>
      </c>
      <c r="G85" s="3">
        <v>11</v>
      </c>
      <c r="H85" s="3">
        <v>19.75</v>
      </c>
      <c r="I85" s="5">
        <f t="shared" si="10"/>
        <v>8.9772727272727266</v>
      </c>
      <c r="J85" s="3">
        <v>0</v>
      </c>
      <c r="K85" s="5">
        <v>0</v>
      </c>
      <c r="L85" s="3">
        <v>73</v>
      </c>
      <c r="M85" s="5">
        <f t="shared" si="15"/>
        <v>12.621917808219179</v>
      </c>
      <c r="N85" s="3">
        <v>0</v>
      </c>
      <c r="O85" s="29">
        <f t="shared" si="13"/>
        <v>0</v>
      </c>
      <c r="P85" s="30">
        <f t="shared" si="14"/>
        <v>21.599190535491907</v>
      </c>
      <c r="Q85" s="3"/>
    </row>
    <row r="86" spans="1:17" x14ac:dyDescent="0.25">
      <c r="A86" s="4">
        <v>83</v>
      </c>
      <c r="B86" s="4" t="s">
        <v>110</v>
      </c>
      <c r="C86" s="3">
        <v>14</v>
      </c>
      <c r="D86" s="3" t="s">
        <v>23</v>
      </c>
      <c r="E86" s="28">
        <v>38197</v>
      </c>
      <c r="F86" s="3">
        <v>55</v>
      </c>
      <c r="G86" s="3">
        <v>10</v>
      </c>
      <c r="H86" s="3">
        <v>12</v>
      </c>
      <c r="I86" s="5">
        <f t="shared" si="10"/>
        <v>5.4545454545454541</v>
      </c>
      <c r="J86" s="3">
        <v>0</v>
      </c>
      <c r="K86" s="5">
        <v>0</v>
      </c>
      <c r="L86" s="3">
        <v>72</v>
      </c>
      <c r="M86" s="5">
        <f t="shared" si="15"/>
        <v>12.797222222222222</v>
      </c>
      <c r="N86" s="3">
        <v>0</v>
      </c>
      <c r="O86" s="29">
        <f t="shared" si="13"/>
        <v>0</v>
      </c>
      <c r="P86" s="30">
        <f t="shared" si="14"/>
        <v>18.251767676767678</v>
      </c>
      <c r="Q86" s="3"/>
    </row>
    <row r="87" spans="1:17" x14ac:dyDescent="0.25">
      <c r="A87" s="4">
        <v>84</v>
      </c>
      <c r="B87" s="4" t="s">
        <v>111</v>
      </c>
      <c r="C87" s="3">
        <v>75</v>
      </c>
      <c r="D87" s="3" t="s">
        <v>23</v>
      </c>
      <c r="E87" s="28">
        <v>37662</v>
      </c>
      <c r="F87" s="3">
        <v>55</v>
      </c>
      <c r="G87" s="3">
        <v>11</v>
      </c>
      <c r="H87" s="3">
        <v>9.75</v>
      </c>
      <c r="I87" s="5">
        <f t="shared" si="10"/>
        <v>4.4318181818181817</v>
      </c>
      <c r="J87" s="3">
        <v>0</v>
      </c>
      <c r="K87" s="5">
        <v>0</v>
      </c>
      <c r="L87" s="3">
        <v>71</v>
      </c>
      <c r="M87" s="5">
        <f t="shared" si="15"/>
        <v>12.977464788732394</v>
      </c>
      <c r="N87" s="3">
        <v>0</v>
      </c>
      <c r="O87" s="29">
        <f t="shared" si="13"/>
        <v>0</v>
      </c>
      <c r="P87" s="30">
        <f t="shared" si="14"/>
        <v>17.409282970550578</v>
      </c>
      <c r="Q87" s="3"/>
    </row>
    <row r="88" spans="1:17" x14ac:dyDescent="0.25">
      <c r="A88" s="4">
        <v>85</v>
      </c>
      <c r="B88" s="4" t="s">
        <v>112</v>
      </c>
      <c r="C88" s="3">
        <v>261</v>
      </c>
      <c r="D88" s="3" t="s">
        <v>23</v>
      </c>
      <c r="E88" s="28">
        <v>38126</v>
      </c>
      <c r="F88" s="3">
        <v>55</v>
      </c>
      <c r="G88" s="3">
        <v>11</v>
      </c>
      <c r="H88" s="3">
        <v>9.75</v>
      </c>
      <c r="I88" s="5">
        <f t="shared" si="10"/>
        <v>4.4318181818181817</v>
      </c>
      <c r="J88" s="3">
        <v>0</v>
      </c>
      <c r="K88" s="5">
        <v>0</v>
      </c>
      <c r="L88" s="3">
        <v>96</v>
      </c>
      <c r="M88" s="5">
        <f t="shared" si="15"/>
        <v>9.5979166666666664</v>
      </c>
      <c r="N88" s="3">
        <v>0</v>
      </c>
      <c r="O88" s="29">
        <f t="shared" si="13"/>
        <v>0</v>
      </c>
      <c r="P88" s="30">
        <f t="shared" si="14"/>
        <v>14.029734848484848</v>
      </c>
      <c r="Q88" s="3"/>
    </row>
    <row r="89" spans="1:17" x14ac:dyDescent="0.25">
      <c r="A89" s="4">
        <v>86</v>
      </c>
      <c r="B89" s="4" t="s">
        <v>113</v>
      </c>
      <c r="C89" s="3">
        <v>102</v>
      </c>
      <c r="D89" s="3" t="s">
        <v>23</v>
      </c>
      <c r="E89" s="28">
        <v>38275</v>
      </c>
      <c r="F89" s="3">
        <v>55</v>
      </c>
      <c r="G89" s="3">
        <v>10</v>
      </c>
      <c r="H89" s="3">
        <v>5.75</v>
      </c>
      <c r="I89" s="5">
        <f t="shared" si="10"/>
        <v>2.6136363636363638</v>
      </c>
      <c r="J89" s="3">
        <v>0</v>
      </c>
      <c r="K89" s="5">
        <v>0</v>
      </c>
      <c r="L89" s="3">
        <v>85</v>
      </c>
      <c r="M89" s="5">
        <f t="shared" si="15"/>
        <v>10.84</v>
      </c>
      <c r="N89" s="3">
        <v>0</v>
      </c>
      <c r="O89" s="29">
        <f t="shared" si="13"/>
        <v>0</v>
      </c>
      <c r="P89" s="30">
        <f t="shared" si="14"/>
        <v>13.453636363636363</v>
      </c>
      <c r="Q89" s="3"/>
    </row>
    <row r="90" spans="1:17" x14ac:dyDescent="0.25">
      <c r="A90" s="4">
        <v>87</v>
      </c>
      <c r="B90" s="4" t="s">
        <v>114</v>
      </c>
      <c r="C90" s="3">
        <v>138</v>
      </c>
      <c r="D90" s="3" t="s">
        <v>23</v>
      </c>
      <c r="E90" s="28">
        <v>38439</v>
      </c>
      <c r="F90" s="3">
        <v>43</v>
      </c>
      <c r="G90" s="3">
        <v>9</v>
      </c>
      <c r="H90" s="3">
        <v>28.25</v>
      </c>
      <c r="I90" s="5">
        <f t="shared" si="10"/>
        <v>12.840909090909092</v>
      </c>
      <c r="J90" s="3">
        <v>0</v>
      </c>
      <c r="K90" s="5">
        <v>0</v>
      </c>
      <c r="L90" s="3">
        <v>0</v>
      </c>
      <c r="M90" s="5">
        <v>0</v>
      </c>
      <c r="N90" s="3">
        <v>0</v>
      </c>
      <c r="O90" s="29">
        <f t="shared" si="13"/>
        <v>0</v>
      </c>
      <c r="P90" s="30">
        <f t="shared" si="14"/>
        <v>12.840909090909092</v>
      </c>
      <c r="Q90" s="3"/>
    </row>
    <row r="91" spans="1:17" x14ac:dyDescent="0.25">
      <c r="A91" s="4">
        <v>88</v>
      </c>
      <c r="B91" s="4" t="s">
        <v>115</v>
      </c>
      <c r="C91" s="3">
        <v>116</v>
      </c>
      <c r="D91" s="3" t="s">
        <v>23</v>
      </c>
      <c r="E91" s="28">
        <v>37778</v>
      </c>
      <c r="F91" s="3">
        <v>47</v>
      </c>
      <c r="G91" s="3">
        <v>11</v>
      </c>
      <c r="H91" s="3">
        <v>23.75</v>
      </c>
      <c r="I91" s="5">
        <f t="shared" si="10"/>
        <v>10.795454545454545</v>
      </c>
      <c r="J91" s="3">
        <v>0</v>
      </c>
      <c r="K91" s="5">
        <v>0</v>
      </c>
      <c r="L91" s="3">
        <v>0</v>
      </c>
      <c r="M91" s="5">
        <v>0</v>
      </c>
      <c r="N91" s="3">
        <v>0</v>
      </c>
      <c r="O91" s="29">
        <f t="shared" si="13"/>
        <v>0</v>
      </c>
      <c r="P91" s="30">
        <f t="shared" si="14"/>
        <v>10.795454545454545</v>
      </c>
      <c r="Q91" s="3"/>
    </row>
    <row r="92" spans="1:17" x14ac:dyDescent="0.25">
      <c r="A92" s="4">
        <v>89</v>
      </c>
      <c r="B92" s="4" t="s">
        <v>116</v>
      </c>
      <c r="C92" s="3">
        <v>192</v>
      </c>
      <c r="D92" s="3" t="s">
        <v>23</v>
      </c>
      <c r="E92" s="28">
        <v>37865</v>
      </c>
      <c r="F92" s="3">
        <v>37</v>
      </c>
      <c r="G92" s="3">
        <v>11</v>
      </c>
      <c r="H92" s="3">
        <v>22</v>
      </c>
      <c r="I92" s="5">
        <f t="shared" si="10"/>
        <v>10</v>
      </c>
      <c r="J92" s="3">
        <v>0</v>
      </c>
      <c r="K92" s="5">
        <v>0</v>
      </c>
      <c r="L92" s="3">
        <v>0</v>
      </c>
      <c r="M92" s="5">
        <v>0</v>
      </c>
      <c r="N92" s="3">
        <v>0</v>
      </c>
      <c r="O92" s="29">
        <f t="shared" si="13"/>
        <v>0</v>
      </c>
      <c r="P92" s="30">
        <f t="shared" si="14"/>
        <v>10</v>
      </c>
      <c r="Q92" s="3"/>
    </row>
    <row r="93" spans="1:17" x14ac:dyDescent="0.25">
      <c r="A93" s="4">
        <v>90</v>
      </c>
      <c r="B93" s="4" t="s">
        <v>117</v>
      </c>
      <c r="C93" s="3">
        <v>233</v>
      </c>
      <c r="D93" s="3" t="s">
        <v>23</v>
      </c>
      <c r="E93" s="28">
        <v>37797</v>
      </c>
      <c r="F93" s="3">
        <v>21</v>
      </c>
      <c r="G93" s="3">
        <v>11</v>
      </c>
      <c r="H93" s="3">
        <v>21.25</v>
      </c>
      <c r="I93" s="5">
        <f t="shared" si="10"/>
        <v>9.6590909090909083</v>
      </c>
      <c r="J93" s="3">
        <v>0</v>
      </c>
      <c r="K93" s="5">
        <v>0</v>
      </c>
      <c r="L93" s="3">
        <v>0</v>
      </c>
      <c r="M93" s="5">
        <v>0</v>
      </c>
      <c r="N93" s="3">
        <v>0</v>
      </c>
      <c r="O93" s="29">
        <f t="shared" si="13"/>
        <v>0</v>
      </c>
      <c r="P93" s="30">
        <f t="shared" si="14"/>
        <v>9.6590909090909083</v>
      </c>
      <c r="Q93" s="3"/>
    </row>
    <row r="94" spans="1:17" x14ac:dyDescent="0.25">
      <c r="A94" s="4">
        <v>91</v>
      </c>
      <c r="B94" s="4" t="s">
        <v>118</v>
      </c>
      <c r="C94" s="3">
        <v>72</v>
      </c>
      <c r="D94" s="3" t="s">
        <v>23</v>
      </c>
      <c r="E94" s="28">
        <v>38135</v>
      </c>
      <c r="F94" s="3">
        <v>34</v>
      </c>
      <c r="G94" s="3">
        <v>9</v>
      </c>
      <c r="H94" s="3">
        <v>21.25</v>
      </c>
      <c r="I94" s="5">
        <f t="shared" si="10"/>
        <v>9.6590909090909083</v>
      </c>
      <c r="J94" s="3">
        <v>0</v>
      </c>
      <c r="K94" s="5">
        <v>0</v>
      </c>
      <c r="L94" s="3">
        <v>0</v>
      </c>
      <c r="M94" s="5">
        <v>0</v>
      </c>
      <c r="N94" s="3">
        <v>0</v>
      </c>
      <c r="O94" s="29">
        <f t="shared" si="13"/>
        <v>0</v>
      </c>
      <c r="P94" s="30">
        <f t="shared" si="14"/>
        <v>9.6590909090909083</v>
      </c>
      <c r="Q94" s="3"/>
    </row>
    <row r="95" spans="1:17" x14ac:dyDescent="0.25">
      <c r="A95" s="4">
        <v>92</v>
      </c>
      <c r="B95" s="4" t="s">
        <v>119</v>
      </c>
      <c r="C95" s="3">
        <v>202</v>
      </c>
      <c r="D95" s="3" t="s">
        <v>23</v>
      </c>
      <c r="E95" s="28">
        <v>37644</v>
      </c>
      <c r="F95" s="3">
        <v>79</v>
      </c>
      <c r="G95" s="3">
        <v>11</v>
      </c>
      <c r="H95" s="3">
        <v>20.75</v>
      </c>
      <c r="I95" s="5">
        <f t="shared" si="10"/>
        <v>9.4318181818181817</v>
      </c>
      <c r="J95" s="3">
        <v>0</v>
      </c>
      <c r="K95" s="5">
        <v>0</v>
      </c>
      <c r="L95" s="3">
        <v>0</v>
      </c>
      <c r="M95" s="5">
        <v>0</v>
      </c>
      <c r="N95" s="3">
        <v>0</v>
      </c>
      <c r="O95" s="29">
        <f t="shared" si="13"/>
        <v>0</v>
      </c>
      <c r="P95" s="30">
        <f t="shared" si="14"/>
        <v>9.4318181818181817</v>
      </c>
      <c r="Q95" s="3"/>
    </row>
    <row r="96" spans="1:17" x14ac:dyDescent="0.25">
      <c r="A96" s="4">
        <v>93</v>
      </c>
      <c r="B96" s="4" t="s">
        <v>120</v>
      </c>
      <c r="C96" s="3">
        <v>188</v>
      </c>
      <c r="D96" s="3" t="s">
        <v>23</v>
      </c>
      <c r="E96" s="28">
        <v>38424</v>
      </c>
      <c r="F96" s="3">
        <v>66</v>
      </c>
      <c r="G96" s="3">
        <v>9</v>
      </c>
      <c r="H96" s="3">
        <v>20.5</v>
      </c>
      <c r="I96" s="5">
        <f t="shared" si="10"/>
        <v>9.3181818181818183</v>
      </c>
      <c r="J96" s="3">
        <v>0</v>
      </c>
      <c r="K96" s="5">
        <v>0</v>
      </c>
      <c r="L96" s="3">
        <v>0</v>
      </c>
      <c r="M96" s="5">
        <v>0</v>
      </c>
      <c r="N96" s="3">
        <v>0</v>
      </c>
      <c r="O96" s="29">
        <f t="shared" si="13"/>
        <v>0</v>
      </c>
      <c r="P96" s="30">
        <f t="shared" si="14"/>
        <v>9.3181818181818183</v>
      </c>
      <c r="Q96" s="3"/>
    </row>
    <row r="97" spans="1:17" x14ac:dyDescent="0.25">
      <c r="A97" s="4">
        <v>94</v>
      </c>
      <c r="B97" s="4" t="s">
        <v>121</v>
      </c>
      <c r="C97" s="3">
        <v>112</v>
      </c>
      <c r="D97" s="3" t="s">
        <v>23</v>
      </c>
      <c r="E97" s="28">
        <v>38545</v>
      </c>
      <c r="F97" s="3">
        <v>44</v>
      </c>
      <c r="G97" s="3">
        <v>9</v>
      </c>
      <c r="H97" s="3">
        <v>20</v>
      </c>
      <c r="I97" s="5">
        <f t="shared" si="10"/>
        <v>9.0909090909090917</v>
      </c>
      <c r="J97" s="3">
        <v>0</v>
      </c>
      <c r="K97" s="5">
        <v>0</v>
      </c>
      <c r="L97" s="3">
        <v>0</v>
      </c>
      <c r="M97" s="5">
        <v>0</v>
      </c>
      <c r="N97" s="3">
        <v>0</v>
      </c>
      <c r="O97" s="29">
        <f t="shared" si="13"/>
        <v>0</v>
      </c>
      <c r="P97" s="30">
        <f t="shared" si="14"/>
        <v>9.0909090909090917</v>
      </c>
      <c r="Q97" s="3"/>
    </row>
    <row r="98" spans="1:17" x14ac:dyDescent="0.25">
      <c r="A98" s="4">
        <v>95</v>
      </c>
      <c r="B98" s="4" t="s">
        <v>122</v>
      </c>
      <c r="C98" s="3">
        <v>127</v>
      </c>
      <c r="D98" s="3" t="s">
        <v>23</v>
      </c>
      <c r="E98" s="28">
        <v>38063</v>
      </c>
      <c r="F98" s="3">
        <v>21</v>
      </c>
      <c r="G98" s="3">
        <v>10</v>
      </c>
      <c r="H98" s="3">
        <v>19.25</v>
      </c>
      <c r="I98" s="5">
        <f t="shared" si="10"/>
        <v>8.75</v>
      </c>
      <c r="J98" s="3">
        <v>0</v>
      </c>
      <c r="K98" s="5">
        <v>0</v>
      </c>
      <c r="L98" s="3">
        <v>0</v>
      </c>
      <c r="M98" s="5">
        <v>0</v>
      </c>
      <c r="N98" s="3">
        <v>0</v>
      </c>
      <c r="O98" s="29">
        <f t="shared" si="13"/>
        <v>0</v>
      </c>
      <c r="P98" s="30">
        <f t="shared" si="14"/>
        <v>8.75</v>
      </c>
      <c r="Q98" s="3"/>
    </row>
    <row r="99" spans="1:17" x14ac:dyDescent="0.25">
      <c r="A99" s="4">
        <v>96</v>
      </c>
      <c r="B99" s="4" t="s">
        <v>123</v>
      </c>
      <c r="C99" s="3">
        <v>185</v>
      </c>
      <c r="D99" s="3" t="s">
        <v>23</v>
      </c>
      <c r="E99" s="28">
        <v>38497</v>
      </c>
      <c r="F99" s="3">
        <v>44</v>
      </c>
      <c r="G99" s="3">
        <v>9</v>
      </c>
      <c r="H99" s="3">
        <v>19</v>
      </c>
      <c r="I99" s="5">
        <f t="shared" si="10"/>
        <v>8.6363636363636367</v>
      </c>
      <c r="J99" s="3">
        <v>0</v>
      </c>
      <c r="K99" s="5">
        <v>0</v>
      </c>
      <c r="L99" s="3">
        <v>0</v>
      </c>
      <c r="M99" s="5">
        <v>0</v>
      </c>
      <c r="N99" s="3">
        <v>0</v>
      </c>
      <c r="O99" s="29">
        <f t="shared" si="13"/>
        <v>0</v>
      </c>
      <c r="P99" s="30">
        <f t="shared" si="14"/>
        <v>8.6363636363636367</v>
      </c>
      <c r="Q99" s="3"/>
    </row>
    <row r="100" spans="1:17" x14ac:dyDescent="0.25">
      <c r="A100" s="4">
        <v>97</v>
      </c>
      <c r="B100" s="4" t="s">
        <v>124</v>
      </c>
      <c r="C100" s="3">
        <v>111</v>
      </c>
      <c r="D100" s="3" t="s">
        <v>23</v>
      </c>
      <c r="E100" s="28">
        <v>38390</v>
      </c>
      <c r="F100" s="3">
        <v>6</v>
      </c>
      <c r="G100" s="3">
        <v>9</v>
      </c>
      <c r="H100" s="3">
        <v>17.25</v>
      </c>
      <c r="I100" s="5">
        <f t="shared" ref="I100:I128" si="16">H100*25/55</f>
        <v>7.8409090909090908</v>
      </c>
      <c r="J100" s="3">
        <v>0</v>
      </c>
      <c r="K100" s="5">
        <v>0</v>
      </c>
      <c r="L100" s="3">
        <v>0</v>
      </c>
      <c r="M100" s="5">
        <v>0</v>
      </c>
      <c r="N100" s="3">
        <v>0</v>
      </c>
      <c r="O100" s="29">
        <f t="shared" ref="O100:O128" si="17">30*N100/9.9</f>
        <v>0</v>
      </c>
      <c r="P100" s="30">
        <f t="shared" ref="P100:P128" si="18">I100+K100+M100+O100</f>
        <v>7.8409090909090908</v>
      </c>
      <c r="Q100" s="3"/>
    </row>
    <row r="101" spans="1:17" x14ac:dyDescent="0.25">
      <c r="A101" s="4">
        <v>98</v>
      </c>
      <c r="B101" s="4" t="s">
        <v>125</v>
      </c>
      <c r="C101" s="3">
        <v>74</v>
      </c>
      <c r="D101" s="3" t="s">
        <v>23</v>
      </c>
      <c r="E101" s="28">
        <v>38418</v>
      </c>
      <c r="F101" s="3">
        <v>21</v>
      </c>
      <c r="G101" s="3">
        <v>9</v>
      </c>
      <c r="H101" s="3">
        <v>17</v>
      </c>
      <c r="I101" s="5">
        <f t="shared" si="16"/>
        <v>7.7272727272727275</v>
      </c>
      <c r="J101" s="3">
        <v>0</v>
      </c>
      <c r="K101" s="5">
        <v>0</v>
      </c>
      <c r="L101" s="3">
        <v>0</v>
      </c>
      <c r="M101" s="5">
        <v>0</v>
      </c>
      <c r="N101" s="3">
        <v>0</v>
      </c>
      <c r="O101" s="29">
        <f t="shared" si="17"/>
        <v>0</v>
      </c>
      <c r="P101" s="30">
        <f t="shared" si="18"/>
        <v>7.7272727272727275</v>
      </c>
      <c r="Q101" s="3"/>
    </row>
    <row r="102" spans="1:17" x14ac:dyDescent="0.25">
      <c r="A102" s="4">
        <v>99</v>
      </c>
      <c r="B102" s="4" t="s">
        <v>126</v>
      </c>
      <c r="C102" s="3">
        <v>7</v>
      </c>
      <c r="D102" s="3" t="s">
        <v>23</v>
      </c>
      <c r="E102" s="28">
        <v>37905</v>
      </c>
      <c r="F102" s="3">
        <v>13</v>
      </c>
      <c r="G102" s="3">
        <v>10</v>
      </c>
      <c r="H102" s="3">
        <v>16.75</v>
      </c>
      <c r="I102" s="5">
        <f t="shared" si="16"/>
        <v>7.6136363636363633</v>
      </c>
      <c r="J102" s="3">
        <v>0</v>
      </c>
      <c r="K102" s="5">
        <v>0</v>
      </c>
      <c r="L102" s="3">
        <v>0</v>
      </c>
      <c r="M102" s="5">
        <v>0</v>
      </c>
      <c r="N102" s="3">
        <v>0</v>
      </c>
      <c r="O102" s="29">
        <f t="shared" si="17"/>
        <v>0</v>
      </c>
      <c r="P102" s="30">
        <f t="shared" si="18"/>
        <v>7.6136363636363633</v>
      </c>
      <c r="Q102" s="3"/>
    </row>
    <row r="103" spans="1:17" x14ac:dyDescent="0.25">
      <c r="A103" s="4">
        <v>100</v>
      </c>
      <c r="B103" s="4" t="s">
        <v>127</v>
      </c>
      <c r="C103" s="3">
        <v>201</v>
      </c>
      <c r="D103" s="3" t="s">
        <v>23</v>
      </c>
      <c r="E103" s="28">
        <v>38367</v>
      </c>
      <c r="F103" s="3">
        <v>14</v>
      </c>
      <c r="G103" s="3">
        <v>9</v>
      </c>
      <c r="H103" s="3">
        <v>14.5</v>
      </c>
      <c r="I103" s="5">
        <f t="shared" si="16"/>
        <v>6.5909090909090908</v>
      </c>
      <c r="J103" s="3">
        <v>0</v>
      </c>
      <c r="K103" s="5">
        <v>0</v>
      </c>
      <c r="L103" s="3">
        <v>0</v>
      </c>
      <c r="M103" s="5">
        <v>0</v>
      </c>
      <c r="N103" s="3">
        <v>0</v>
      </c>
      <c r="O103" s="29">
        <f t="shared" si="17"/>
        <v>0</v>
      </c>
      <c r="P103" s="30">
        <f t="shared" si="18"/>
        <v>6.5909090909090908</v>
      </c>
      <c r="Q103" s="3"/>
    </row>
    <row r="104" spans="1:17" x14ac:dyDescent="0.25">
      <c r="A104" s="4">
        <v>101</v>
      </c>
      <c r="B104" s="4" t="s">
        <v>128</v>
      </c>
      <c r="C104" s="3">
        <v>36</v>
      </c>
      <c r="D104" s="3" t="s">
        <v>23</v>
      </c>
      <c r="E104" s="28">
        <v>37722</v>
      </c>
      <c r="F104" s="3">
        <v>6</v>
      </c>
      <c r="G104" s="3">
        <v>11</v>
      </c>
      <c r="H104" s="3">
        <v>0</v>
      </c>
      <c r="I104" s="5">
        <f t="shared" si="16"/>
        <v>0</v>
      </c>
      <c r="J104" s="3"/>
      <c r="K104" s="5">
        <v>0</v>
      </c>
      <c r="L104" s="3"/>
      <c r="M104" s="5">
        <v>0</v>
      </c>
      <c r="N104" s="3"/>
      <c r="O104" s="29">
        <f t="shared" si="17"/>
        <v>0</v>
      </c>
      <c r="P104" s="30">
        <f t="shared" si="18"/>
        <v>0</v>
      </c>
      <c r="Q104" s="3" t="s">
        <v>25</v>
      </c>
    </row>
    <row r="105" spans="1:17" x14ac:dyDescent="0.25">
      <c r="A105" s="4">
        <v>102</v>
      </c>
      <c r="B105" s="4" t="s">
        <v>129</v>
      </c>
      <c r="C105" s="3">
        <v>256</v>
      </c>
      <c r="D105" s="3" t="s">
        <v>23</v>
      </c>
      <c r="E105" s="28">
        <v>38394</v>
      </c>
      <c r="F105" s="3">
        <v>16</v>
      </c>
      <c r="G105" s="3">
        <v>9</v>
      </c>
      <c r="H105" s="3">
        <v>0</v>
      </c>
      <c r="I105" s="5">
        <f t="shared" si="16"/>
        <v>0</v>
      </c>
      <c r="J105" s="3"/>
      <c r="K105" s="5">
        <v>0</v>
      </c>
      <c r="L105" s="3"/>
      <c r="M105" s="5">
        <v>0</v>
      </c>
      <c r="N105" s="3"/>
      <c r="O105" s="29">
        <f t="shared" si="17"/>
        <v>0</v>
      </c>
      <c r="P105" s="30">
        <f t="shared" si="18"/>
        <v>0</v>
      </c>
      <c r="Q105" s="3" t="s">
        <v>25</v>
      </c>
    </row>
    <row r="106" spans="1:17" x14ac:dyDescent="0.25">
      <c r="A106" s="4">
        <v>103</v>
      </c>
      <c r="B106" s="4" t="s">
        <v>130</v>
      </c>
      <c r="C106" s="3">
        <v>147</v>
      </c>
      <c r="D106" s="3" t="s">
        <v>23</v>
      </c>
      <c r="E106" s="28">
        <v>38029</v>
      </c>
      <c r="F106" s="3">
        <v>18</v>
      </c>
      <c r="G106" s="3">
        <v>10</v>
      </c>
      <c r="H106" s="3">
        <v>0</v>
      </c>
      <c r="I106" s="5">
        <f t="shared" si="16"/>
        <v>0</v>
      </c>
      <c r="J106" s="3"/>
      <c r="K106" s="5">
        <v>0</v>
      </c>
      <c r="L106" s="3"/>
      <c r="M106" s="5">
        <v>0</v>
      </c>
      <c r="N106" s="3"/>
      <c r="O106" s="29">
        <f t="shared" si="17"/>
        <v>0</v>
      </c>
      <c r="P106" s="30">
        <f t="shared" si="18"/>
        <v>0</v>
      </c>
      <c r="Q106" s="3" t="s">
        <v>25</v>
      </c>
    </row>
    <row r="107" spans="1:17" x14ac:dyDescent="0.25">
      <c r="A107" s="4">
        <v>104</v>
      </c>
      <c r="B107" s="4" t="s">
        <v>131</v>
      </c>
      <c r="C107" s="3">
        <v>156</v>
      </c>
      <c r="D107" s="3" t="s">
        <v>23</v>
      </c>
      <c r="E107" s="28">
        <v>38164</v>
      </c>
      <c r="F107" s="3">
        <v>19</v>
      </c>
      <c r="G107" s="3">
        <v>10</v>
      </c>
      <c r="H107" s="3">
        <v>0</v>
      </c>
      <c r="I107" s="5">
        <f t="shared" si="16"/>
        <v>0</v>
      </c>
      <c r="J107" s="3"/>
      <c r="K107" s="5">
        <v>0</v>
      </c>
      <c r="L107" s="3"/>
      <c r="M107" s="5">
        <v>0</v>
      </c>
      <c r="N107" s="3"/>
      <c r="O107" s="29">
        <f t="shared" si="17"/>
        <v>0</v>
      </c>
      <c r="P107" s="30">
        <f t="shared" si="18"/>
        <v>0</v>
      </c>
      <c r="Q107" s="3" t="s">
        <v>25</v>
      </c>
    </row>
    <row r="108" spans="1:17" x14ac:dyDescent="0.25">
      <c r="A108" s="4">
        <v>105</v>
      </c>
      <c r="B108" s="4" t="s">
        <v>132</v>
      </c>
      <c r="C108" s="3">
        <v>238</v>
      </c>
      <c r="D108" s="3" t="s">
        <v>23</v>
      </c>
      <c r="E108" s="28">
        <v>37746</v>
      </c>
      <c r="F108" s="3">
        <v>19</v>
      </c>
      <c r="G108" s="3">
        <v>11</v>
      </c>
      <c r="H108" s="3">
        <v>0</v>
      </c>
      <c r="I108" s="5">
        <f t="shared" si="16"/>
        <v>0</v>
      </c>
      <c r="J108" s="3"/>
      <c r="K108" s="5">
        <v>0</v>
      </c>
      <c r="L108" s="3"/>
      <c r="M108" s="5">
        <v>0</v>
      </c>
      <c r="N108" s="3"/>
      <c r="O108" s="29">
        <f t="shared" si="17"/>
        <v>0</v>
      </c>
      <c r="P108" s="30">
        <f t="shared" si="18"/>
        <v>0</v>
      </c>
      <c r="Q108" s="3" t="s">
        <v>25</v>
      </c>
    </row>
    <row r="109" spans="1:17" x14ac:dyDescent="0.25">
      <c r="A109" s="4">
        <v>106</v>
      </c>
      <c r="B109" s="4" t="s">
        <v>133</v>
      </c>
      <c r="C109" s="3">
        <v>21</v>
      </c>
      <c r="D109" s="3" t="s">
        <v>23</v>
      </c>
      <c r="E109" s="28">
        <v>37559</v>
      </c>
      <c r="F109" s="3">
        <v>31</v>
      </c>
      <c r="G109" s="3">
        <v>11</v>
      </c>
      <c r="H109" s="3">
        <v>0</v>
      </c>
      <c r="I109" s="5">
        <f t="shared" si="16"/>
        <v>0</v>
      </c>
      <c r="J109" s="3"/>
      <c r="K109" s="5">
        <v>0</v>
      </c>
      <c r="L109" s="3"/>
      <c r="M109" s="5">
        <v>0</v>
      </c>
      <c r="N109" s="3"/>
      <c r="O109" s="29">
        <f t="shared" si="17"/>
        <v>0</v>
      </c>
      <c r="P109" s="30">
        <f t="shared" si="18"/>
        <v>0</v>
      </c>
      <c r="Q109" s="3" t="s">
        <v>25</v>
      </c>
    </row>
    <row r="110" spans="1:17" x14ac:dyDescent="0.25">
      <c r="A110" s="4">
        <v>107</v>
      </c>
      <c r="B110" s="4" t="s">
        <v>134</v>
      </c>
      <c r="C110" s="3">
        <v>167</v>
      </c>
      <c r="D110" s="3" t="s">
        <v>23</v>
      </c>
      <c r="E110" s="28">
        <v>38290</v>
      </c>
      <c r="F110" s="3">
        <v>35</v>
      </c>
      <c r="G110" s="3">
        <v>10</v>
      </c>
      <c r="H110" s="3">
        <v>0</v>
      </c>
      <c r="I110" s="5">
        <f t="shared" si="16"/>
        <v>0</v>
      </c>
      <c r="J110" s="3"/>
      <c r="K110" s="5">
        <v>0</v>
      </c>
      <c r="L110" s="3"/>
      <c r="M110" s="5">
        <v>0</v>
      </c>
      <c r="N110" s="3"/>
      <c r="O110" s="29">
        <f t="shared" si="17"/>
        <v>0</v>
      </c>
      <c r="P110" s="30">
        <f t="shared" si="18"/>
        <v>0</v>
      </c>
      <c r="Q110" s="3" t="s">
        <v>25</v>
      </c>
    </row>
    <row r="111" spans="1:17" x14ac:dyDescent="0.25">
      <c r="A111" s="4">
        <v>108</v>
      </c>
      <c r="B111" s="4" t="s">
        <v>135</v>
      </c>
      <c r="C111" s="3">
        <v>160</v>
      </c>
      <c r="D111" s="3" t="s">
        <v>23</v>
      </c>
      <c r="E111" s="28" t="s">
        <v>16</v>
      </c>
      <c r="F111" s="3">
        <v>39</v>
      </c>
      <c r="G111" s="3">
        <v>11</v>
      </c>
      <c r="H111" s="3">
        <v>0</v>
      </c>
      <c r="I111" s="5">
        <f t="shared" si="16"/>
        <v>0</v>
      </c>
      <c r="J111" s="3"/>
      <c r="K111" s="5">
        <v>0</v>
      </c>
      <c r="L111" s="3"/>
      <c r="M111" s="5">
        <v>0</v>
      </c>
      <c r="N111" s="3"/>
      <c r="O111" s="29">
        <f t="shared" si="17"/>
        <v>0</v>
      </c>
      <c r="P111" s="30">
        <f t="shared" si="18"/>
        <v>0</v>
      </c>
      <c r="Q111" s="3" t="s">
        <v>25</v>
      </c>
    </row>
    <row r="112" spans="1:17" x14ac:dyDescent="0.25">
      <c r="A112" s="4">
        <v>109</v>
      </c>
      <c r="B112" s="4" t="s">
        <v>136</v>
      </c>
      <c r="C112" s="3">
        <v>190</v>
      </c>
      <c r="D112" s="3" t="s">
        <v>23</v>
      </c>
      <c r="E112" s="28">
        <v>37692</v>
      </c>
      <c r="F112" s="3">
        <v>43</v>
      </c>
      <c r="G112" s="3">
        <v>11</v>
      </c>
      <c r="H112" s="3">
        <v>0</v>
      </c>
      <c r="I112" s="5">
        <f t="shared" si="16"/>
        <v>0</v>
      </c>
      <c r="J112" s="3"/>
      <c r="K112" s="5">
        <v>0</v>
      </c>
      <c r="L112" s="3"/>
      <c r="M112" s="5">
        <v>0</v>
      </c>
      <c r="N112" s="3"/>
      <c r="O112" s="29">
        <f t="shared" si="17"/>
        <v>0</v>
      </c>
      <c r="P112" s="30">
        <f t="shared" si="18"/>
        <v>0</v>
      </c>
      <c r="Q112" s="3" t="s">
        <v>25</v>
      </c>
    </row>
    <row r="113" spans="1:17" x14ac:dyDescent="0.25">
      <c r="A113" s="4">
        <v>110</v>
      </c>
      <c r="B113" s="4" t="s">
        <v>137</v>
      </c>
      <c r="C113" s="3">
        <v>106</v>
      </c>
      <c r="D113" s="3" t="s">
        <v>23</v>
      </c>
      <c r="E113" s="28">
        <v>38060</v>
      </c>
      <c r="F113" s="3">
        <v>44</v>
      </c>
      <c r="G113" s="3">
        <v>10</v>
      </c>
      <c r="H113" s="3">
        <v>0</v>
      </c>
      <c r="I113" s="5">
        <f t="shared" si="16"/>
        <v>0</v>
      </c>
      <c r="J113" s="3"/>
      <c r="K113" s="5">
        <v>0</v>
      </c>
      <c r="L113" s="3"/>
      <c r="M113" s="5">
        <v>0</v>
      </c>
      <c r="N113" s="3"/>
      <c r="O113" s="29">
        <f t="shared" si="17"/>
        <v>0</v>
      </c>
      <c r="P113" s="30">
        <f t="shared" si="18"/>
        <v>0</v>
      </c>
      <c r="Q113" s="3" t="s">
        <v>25</v>
      </c>
    </row>
    <row r="114" spans="1:17" x14ac:dyDescent="0.25">
      <c r="A114" s="4">
        <v>111</v>
      </c>
      <c r="B114" s="4" t="s">
        <v>138</v>
      </c>
      <c r="C114" s="3">
        <v>139</v>
      </c>
      <c r="D114" s="3" t="s">
        <v>23</v>
      </c>
      <c r="E114" s="28">
        <v>37818</v>
      </c>
      <c r="F114" s="3">
        <v>44</v>
      </c>
      <c r="G114" s="3">
        <v>11</v>
      </c>
      <c r="H114" s="3">
        <v>0</v>
      </c>
      <c r="I114" s="5">
        <f t="shared" si="16"/>
        <v>0</v>
      </c>
      <c r="J114" s="3"/>
      <c r="K114" s="5">
        <v>0</v>
      </c>
      <c r="L114" s="3"/>
      <c r="M114" s="5">
        <v>0</v>
      </c>
      <c r="N114" s="3"/>
      <c r="O114" s="29">
        <f t="shared" si="17"/>
        <v>0</v>
      </c>
      <c r="P114" s="30">
        <f t="shared" si="18"/>
        <v>0</v>
      </c>
      <c r="Q114" s="3" t="s">
        <v>25</v>
      </c>
    </row>
    <row r="115" spans="1:17" x14ac:dyDescent="0.25">
      <c r="A115" s="4">
        <v>112</v>
      </c>
      <c r="B115" s="4" t="s">
        <v>139</v>
      </c>
      <c r="C115" s="3">
        <v>169</v>
      </c>
      <c r="D115" s="3" t="s">
        <v>23</v>
      </c>
      <c r="E115" s="28">
        <v>37697</v>
      </c>
      <c r="F115" s="3">
        <v>44</v>
      </c>
      <c r="G115" s="3">
        <v>11</v>
      </c>
      <c r="H115" s="3">
        <v>0</v>
      </c>
      <c r="I115" s="5">
        <f t="shared" si="16"/>
        <v>0</v>
      </c>
      <c r="J115" s="3"/>
      <c r="K115" s="5">
        <v>0</v>
      </c>
      <c r="L115" s="3"/>
      <c r="M115" s="5">
        <v>0</v>
      </c>
      <c r="N115" s="3"/>
      <c r="O115" s="29">
        <f t="shared" si="17"/>
        <v>0</v>
      </c>
      <c r="P115" s="30">
        <f t="shared" si="18"/>
        <v>0</v>
      </c>
      <c r="Q115" s="3" t="s">
        <v>25</v>
      </c>
    </row>
    <row r="116" spans="1:17" x14ac:dyDescent="0.25">
      <c r="A116" s="4">
        <v>113</v>
      </c>
      <c r="B116" s="4" t="s">
        <v>140</v>
      </c>
      <c r="C116" s="3">
        <v>155</v>
      </c>
      <c r="D116" s="3" t="s">
        <v>23</v>
      </c>
      <c r="E116" s="28">
        <v>38408</v>
      </c>
      <c r="F116" s="3">
        <v>55</v>
      </c>
      <c r="G116" s="3">
        <v>9</v>
      </c>
      <c r="H116" s="3">
        <v>0</v>
      </c>
      <c r="I116" s="5">
        <f t="shared" si="16"/>
        <v>0</v>
      </c>
      <c r="J116" s="3"/>
      <c r="K116" s="5">
        <v>0</v>
      </c>
      <c r="L116" s="3"/>
      <c r="M116" s="5">
        <v>0</v>
      </c>
      <c r="N116" s="3"/>
      <c r="O116" s="29">
        <f t="shared" si="17"/>
        <v>0</v>
      </c>
      <c r="P116" s="30">
        <f t="shared" si="18"/>
        <v>0</v>
      </c>
      <c r="Q116" s="3" t="s">
        <v>25</v>
      </c>
    </row>
    <row r="117" spans="1:17" x14ac:dyDescent="0.25">
      <c r="A117" s="4">
        <v>114</v>
      </c>
      <c r="B117" s="4" t="s">
        <v>141</v>
      </c>
      <c r="C117" s="3">
        <v>250</v>
      </c>
      <c r="D117" s="3" t="s">
        <v>23</v>
      </c>
      <c r="E117" s="28">
        <v>37684</v>
      </c>
      <c r="F117" s="3">
        <v>57</v>
      </c>
      <c r="G117" s="3">
        <v>11</v>
      </c>
      <c r="H117" s="3">
        <v>0</v>
      </c>
      <c r="I117" s="5">
        <f t="shared" si="16"/>
        <v>0</v>
      </c>
      <c r="J117" s="3"/>
      <c r="K117" s="5">
        <v>0</v>
      </c>
      <c r="L117" s="3"/>
      <c r="M117" s="5">
        <v>0</v>
      </c>
      <c r="N117" s="3"/>
      <c r="O117" s="29">
        <f t="shared" si="17"/>
        <v>0</v>
      </c>
      <c r="P117" s="30">
        <f t="shared" si="18"/>
        <v>0</v>
      </c>
      <c r="Q117" s="3" t="s">
        <v>25</v>
      </c>
    </row>
    <row r="118" spans="1:17" x14ac:dyDescent="0.25">
      <c r="A118" s="4">
        <v>115</v>
      </c>
      <c r="B118" s="4" t="s">
        <v>142</v>
      </c>
      <c r="C118" s="3">
        <v>27</v>
      </c>
      <c r="D118" s="3" t="s">
        <v>23</v>
      </c>
      <c r="E118" s="28">
        <v>38173</v>
      </c>
      <c r="F118" s="3">
        <v>58</v>
      </c>
      <c r="G118" s="3">
        <v>10</v>
      </c>
      <c r="H118" s="3">
        <v>0</v>
      </c>
      <c r="I118" s="5">
        <f t="shared" si="16"/>
        <v>0</v>
      </c>
      <c r="J118" s="3"/>
      <c r="K118" s="5">
        <v>0</v>
      </c>
      <c r="L118" s="3"/>
      <c r="M118" s="5">
        <v>0</v>
      </c>
      <c r="N118" s="3"/>
      <c r="O118" s="29">
        <f t="shared" si="17"/>
        <v>0</v>
      </c>
      <c r="P118" s="30">
        <f t="shared" si="18"/>
        <v>0</v>
      </c>
      <c r="Q118" s="3" t="s">
        <v>25</v>
      </c>
    </row>
    <row r="119" spans="1:17" x14ac:dyDescent="0.25">
      <c r="A119" s="4">
        <v>116</v>
      </c>
      <c r="B119" s="4" t="s">
        <v>143</v>
      </c>
      <c r="C119" s="3">
        <v>225</v>
      </c>
      <c r="D119" s="3" t="s">
        <v>23</v>
      </c>
      <c r="E119" s="28">
        <v>37990</v>
      </c>
      <c r="F119" s="3">
        <v>58</v>
      </c>
      <c r="G119" s="3">
        <v>10</v>
      </c>
      <c r="H119" s="3">
        <v>0</v>
      </c>
      <c r="I119" s="5">
        <f t="shared" si="16"/>
        <v>0</v>
      </c>
      <c r="J119" s="3"/>
      <c r="K119" s="5">
        <v>0</v>
      </c>
      <c r="L119" s="3"/>
      <c r="M119" s="5">
        <v>0</v>
      </c>
      <c r="N119" s="3"/>
      <c r="O119" s="29">
        <f t="shared" si="17"/>
        <v>0</v>
      </c>
      <c r="P119" s="30">
        <f t="shared" si="18"/>
        <v>0</v>
      </c>
      <c r="Q119" s="3" t="s">
        <v>25</v>
      </c>
    </row>
    <row r="120" spans="1:17" x14ac:dyDescent="0.25">
      <c r="A120" s="4">
        <v>117</v>
      </c>
      <c r="B120" s="4" t="s">
        <v>144</v>
      </c>
      <c r="C120" s="3">
        <v>31</v>
      </c>
      <c r="D120" s="3" t="s">
        <v>23</v>
      </c>
      <c r="E120" s="28">
        <v>38469</v>
      </c>
      <c r="F120" s="3">
        <v>75</v>
      </c>
      <c r="G120" s="3">
        <v>9</v>
      </c>
      <c r="H120" s="3">
        <v>0</v>
      </c>
      <c r="I120" s="5">
        <f t="shared" si="16"/>
        <v>0</v>
      </c>
      <c r="J120" s="3"/>
      <c r="K120" s="5">
        <v>0</v>
      </c>
      <c r="L120" s="3"/>
      <c r="M120" s="5">
        <v>0</v>
      </c>
      <c r="N120" s="3"/>
      <c r="O120" s="29">
        <f t="shared" si="17"/>
        <v>0</v>
      </c>
      <c r="P120" s="30">
        <f t="shared" si="18"/>
        <v>0</v>
      </c>
      <c r="Q120" s="3" t="s">
        <v>25</v>
      </c>
    </row>
    <row r="121" spans="1:17" x14ac:dyDescent="0.25">
      <c r="A121" s="4">
        <v>118</v>
      </c>
      <c r="B121" s="4" t="s">
        <v>145</v>
      </c>
      <c r="C121" s="3">
        <v>123</v>
      </c>
      <c r="D121" s="3" t="s">
        <v>23</v>
      </c>
      <c r="E121" s="28">
        <v>37765</v>
      </c>
      <c r="F121" s="3">
        <v>81</v>
      </c>
      <c r="G121" s="3">
        <v>11</v>
      </c>
      <c r="H121" s="3">
        <v>0</v>
      </c>
      <c r="I121" s="5">
        <f t="shared" si="16"/>
        <v>0</v>
      </c>
      <c r="J121" s="3"/>
      <c r="K121" s="5">
        <v>0</v>
      </c>
      <c r="L121" s="3"/>
      <c r="M121" s="5">
        <v>0</v>
      </c>
      <c r="N121" s="3"/>
      <c r="O121" s="29">
        <f t="shared" si="17"/>
        <v>0</v>
      </c>
      <c r="P121" s="30">
        <f t="shared" si="18"/>
        <v>0</v>
      </c>
      <c r="Q121" s="3" t="s">
        <v>25</v>
      </c>
    </row>
    <row r="122" spans="1:17" x14ac:dyDescent="0.25">
      <c r="A122" s="4">
        <v>119</v>
      </c>
      <c r="B122" s="4" t="s">
        <v>146</v>
      </c>
      <c r="C122" s="3">
        <v>80</v>
      </c>
      <c r="D122" s="3" t="s">
        <v>23</v>
      </c>
      <c r="E122" s="28">
        <v>38132</v>
      </c>
      <c r="F122" s="3">
        <v>82</v>
      </c>
      <c r="G122" s="3">
        <v>10</v>
      </c>
      <c r="H122" s="3">
        <v>0</v>
      </c>
      <c r="I122" s="5">
        <f t="shared" si="16"/>
        <v>0</v>
      </c>
      <c r="J122" s="3"/>
      <c r="K122" s="5">
        <v>0</v>
      </c>
      <c r="L122" s="3"/>
      <c r="M122" s="5">
        <v>0</v>
      </c>
      <c r="N122" s="3"/>
      <c r="O122" s="29">
        <f t="shared" si="17"/>
        <v>0</v>
      </c>
      <c r="P122" s="30">
        <f t="shared" si="18"/>
        <v>0</v>
      </c>
      <c r="Q122" s="3" t="s">
        <v>25</v>
      </c>
    </row>
    <row r="123" spans="1:17" x14ac:dyDescent="0.25">
      <c r="A123" s="4">
        <v>120</v>
      </c>
      <c r="B123" s="4" t="s">
        <v>147</v>
      </c>
      <c r="C123" s="3">
        <v>129</v>
      </c>
      <c r="D123" s="3" t="s">
        <v>23</v>
      </c>
      <c r="E123" s="28">
        <v>37746</v>
      </c>
      <c r="F123" s="3">
        <v>82</v>
      </c>
      <c r="G123" s="3">
        <v>11</v>
      </c>
      <c r="H123" s="3">
        <v>0</v>
      </c>
      <c r="I123" s="5">
        <f t="shared" si="16"/>
        <v>0</v>
      </c>
      <c r="J123" s="3"/>
      <c r="K123" s="5">
        <v>0</v>
      </c>
      <c r="L123" s="3"/>
      <c r="M123" s="5">
        <v>0</v>
      </c>
      <c r="N123" s="3"/>
      <c r="O123" s="29">
        <f t="shared" si="17"/>
        <v>0</v>
      </c>
      <c r="P123" s="30">
        <f t="shared" si="18"/>
        <v>0</v>
      </c>
      <c r="Q123" s="3" t="s">
        <v>25</v>
      </c>
    </row>
    <row r="124" spans="1:17" x14ac:dyDescent="0.25">
      <c r="A124" s="4">
        <v>121</v>
      </c>
      <c r="B124" s="4" t="s">
        <v>148</v>
      </c>
      <c r="C124" s="3">
        <v>252</v>
      </c>
      <c r="D124" s="3" t="s">
        <v>23</v>
      </c>
      <c r="E124" s="28">
        <v>38518</v>
      </c>
      <c r="F124" s="3">
        <v>90</v>
      </c>
      <c r="G124" s="3">
        <v>9</v>
      </c>
      <c r="H124" s="3">
        <v>0</v>
      </c>
      <c r="I124" s="5">
        <f t="shared" si="16"/>
        <v>0</v>
      </c>
      <c r="J124" s="3"/>
      <c r="K124" s="5">
        <v>0</v>
      </c>
      <c r="L124" s="3"/>
      <c r="M124" s="5">
        <v>0</v>
      </c>
      <c r="N124" s="3"/>
      <c r="O124" s="29">
        <f t="shared" si="17"/>
        <v>0</v>
      </c>
      <c r="P124" s="30">
        <f t="shared" si="18"/>
        <v>0</v>
      </c>
      <c r="Q124" s="3" t="s">
        <v>25</v>
      </c>
    </row>
    <row r="125" spans="1:17" x14ac:dyDescent="0.25">
      <c r="A125" s="4">
        <v>122</v>
      </c>
      <c r="B125" s="4" t="s">
        <v>149</v>
      </c>
      <c r="C125" s="3">
        <v>231</v>
      </c>
      <c r="D125" s="3" t="s">
        <v>23</v>
      </c>
      <c r="E125" s="28">
        <v>38649</v>
      </c>
      <c r="F125" s="3">
        <v>93</v>
      </c>
      <c r="G125" s="3">
        <v>9</v>
      </c>
      <c r="H125" s="3">
        <v>0</v>
      </c>
      <c r="I125" s="5">
        <f t="shared" si="16"/>
        <v>0</v>
      </c>
      <c r="J125" s="3"/>
      <c r="K125" s="5">
        <v>0</v>
      </c>
      <c r="L125" s="3"/>
      <c r="M125" s="5">
        <v>0</v>
      </c>
      <c r="N125" s="3"/>
      <c r="O125" s="29">
        <f t="shared" si="17"/>
        <v>0</v>
      </c>
      <c r="P125" s="30">
        <f t="shared" si="18"/>
        <v>0</v>
      </c>
      <c r="Q125" s="3" t="s">
        <v>25</v>
      </c>
    </row>
    <row r="126" spans="1:17" x14ac:dyDescent="0.25">
      <c r="A126" s="4">
        <v>123</v>
      </c>
      <c r="B126" s="4" t="s">
        <v>150</v>
      </c>
      <c r="C126" s="3">
        <v>87</v>
      </c>
      <c r="D126" s="3" t="s">
        <v>23</v>
      </c>
      <c r="E126" s="28">
        <v>38378</v>
      </c>
      <c r="F126" s="3">
        <v>94</v>
      </c>
      <c r="G126" s="3">
        <v>9</v>
      </c>
      <c r="H126" s="3">
        <v>0</v>
      </c>
      <c r="I126" s="5">
        <f t="shared" si="16"/>
        <v>0</v>
      </c>
      <c r="J126" s="3"/>
      <c r="K126" s="5">
        <v>0</v>
      </c>
      <c r="L126" s="3"/>
      <c r="M126" s="5">
        <v>0</v>
      </c>
      <c r="N126" s="3"/>
      <c r="O126" s="29">
        <f t="shared" si="17"/>
        <v>0</v>
      </c>
      <c r="P126" s="30">
        <f t="shared" si="18"/>
        <v>0</v>
      </c>
      <c r="Q126" s="3" t="s">
        <v>25</v>
      </c>
    </row>
    <row r="127" spans="1:17" ht="30.75" customHeight="1" x14ac:dyDescent="0.25">
      <c r="A127" s="4">
        <v>124</v>
      </c>
      <c r="B127" s="4" t="s">
        <v>151</v>
      </c>
      <c r="C127" s="3">
        <v>48</v>
      </c>
      <c r="D127" s="3" t="s">
        <v>23</v>
      </c>
      <c r="E127" s="28">
        <v>38514</v>
      </c>
      <c r="F127" s="41" t="s">
        <v>22</v>
      </c>
      <c r="G127" s="3">
        <v>9</v>
      </c>
      <c r="H127" s="3">
        <v>0</v>
      </c>
      <c r="I127" s="5">
        <f t="shared" si="16"/>
        <v>0</v>
      </c>
      <c r="J127" s="3"/>
      <c r="K127" s="5">
        <v>0</v>
      </c>
      <c r="L127" s="3"/>
      <c r="M127" s="5">
        <v>0</v>
      </c>
      <c r="N127" s="3"/>
      <c r="O127" s="29">
        <f t="shared" si="17"/>
        <v>0</v>
      </c>
      <c r="P127" s="30">
        <f t="shared" si="18"/>
        <v>0</v>
      </c>
      <c r="Q127" s="3" t="s">
        <v>25</v>
      </c>
    </row>
    <row r="128" spans="1:17" x14ac:dyDescent="0.25">
      <c r="A128" s="4">
        <v>125</v>
      </c>
      <c r="B128" s="4" t="s">
        <v>152</v>
      </c>
      <c r="C128" s="3">
        <v>1</v>
      </c>
      <c r="D128" s="3" t="s">
        <v>23</v>
      </c>
      <c r="E128" s="28">
        <v>37609</v>
      </c>
      <c r="F128" s="3">
        <v>23</v>
      </c>
      <c r="G128" s="3">
        <v>10</v>
      </c>
      <c r="H128" s="3">
        <v>0</v>
      </c>
      <c r="I128" s="5">
        <f t="shared" si="16"/>
        <v>0</v>
      </c>
      <c r="J128" s="3">
        <v>0</v>
      </c>
      <c r="K128" s="5">
        <v>0</v>
      </c>
      <c r="L128" s="3">
        <v>0</v>
      </c>
      <c r="M128" s="5">
        <v>0</v>
      </c>
      <c r="N128" s="3">
        <v>0</v>
      </c>
      <c r="O128" s="29">
        <f t="shared" si="17"/>
        <v>0</v>
      </c>
      <c r="P128" s="30">
        <f t="shared" si="18"/>
        <v>0</v>
      </c>
      <c r="Q128" s="3" t="s">
        <v>25</v>
      </c>
    </row>
  </sheetData>
  <autoFilter ref="A3:Q128" xr:uid="{00000000-0009-0000-0000-000001000000}">
    <sortState ref="A4:Q128">
      <sortCondition descending="1" ref="P3:P128"/>
    </sortState>
  </autoFilter>
  <mergeCells count="5">
    <mergeCell ref="J2:K2"/>
    <mergeCell ref="L2:M2"/>
    <mergeCell ref="N2:O2"/>
    <mergeCell ref="H2:I2"/>
    <mergeCell ref="E1:N1"/>
  </mergeCells>
  <phoneticPr fontId="0" type="noConversion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юноши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Одегова Светлана Петровна</cp:lastModifiedBy>
  <cp:lastPrinted>2020-11-17T16:00:35Z</cp:lastPrinted>
  <dcterms:created xsi:type="dcterms:W3CDTF">2017-11-02T07:42:23Z</dcterms:created>
  <dcterms:modified xsi:type="dcterms:W3CDTF">2020-11-19T12:22:38Z</dcterms:modified>
</cp:coreProperties>
</file>