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Технология\Новая папка\на сайт\"/>
    </mc:Choice>
  </mc:AlternateContent>
  <xr:revisionPtr revIDLastSave="0" documentId="13_ncr:1_{A5B3B182-718E-46BA-A926-AE85AB032E68}" xr6:coauthVersionLast="36" xr6:coauthVersionMax="36" xr10:uidLastSave="{00000000-0000-0000-0000-000000000000}"/>
  <bookViews>
    <workbookView xWindow="0" yWindow="0" windowWidth="23040" windowHeight="9060" activeTab="2" xr2:uid="{00000000-000D-0000-FFFF-FFFF00000000}"/>
  </bookViews>
  <sheets>
    <sheet name="10-11" sheetId="4" r:id="rId1"/>
    <sheet name="9" sheetId="3" r:id="rId2"/>
    <sheet name="7-8" sheetId="2" r:id="rId3"/>
  </sheets>
  <definedNames>
    <definedName name="_xlnm._FilterDatabase" localSheetId="0" hidden="1">'10-11'!$A$4:$AQ$4</definedName>
    <definedName name="_xlnm._FilterDatabase" localSheetId="2" hidden="1">'7-8'!$A$3:$AG$3</definedName>
    <definedName name="_xlnm._FilterDatabase" localSheetId="1" hidden="1">'9'!$A$3:$AL$3</definedName>
    <definedName name="Excel_BuiltIn__FilterDatabase_3_1" localSheetId="0">#REF!</definedName>
    <definedName name="Excel_BuiltIn__FilterDatabase_3_1" localSheetId="2">#REF!</definedName>
    <definedName name="Excel_BuiltIn__FilterDatabase_3_1" localSheetId="1">#REF!</definedName>
    <definedName name="Excel_BuiltIn__FilterDatabase_3_1">#REF!</definedName>
    <definedName name="Excel_BuiltIn__FilterDatabase_4" localSheetId="0">#REF!</definedName>
    <definedName name="Excel_BuiltIn__FilterDatabase_4" localSheetId="2">#REF!</definedName>
    <definedName name="Excel_BuiltIn__FilterDatabase_4" localSheetId="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6" i="4" l="1"/>
  <c r="AP7" i="4"/>
  <c r="AP5" i="4"/>
  <c r="AK5" i="3"/>
  <c r="AK6" i="3"/>
  <c r="AK7" i="3"/>
  <c r="AK4" i="3"/>
  <c r="AK5" i="4" l="1"/>
  <c r="AO5" i="4" s="1"/>
  <c r="AK6" i="4"/>
  <c r="AO6" i="4" s="1"/>
  <c r="AK7" i="4"/>
  <c r="AO7" i="4" s="1"/>
  <c r="AF7" i="3"/>
  <c r="AJ7" i="3" s="1"/>
  <c r="AF6" i="3"/>
  <c r="AJ6" i="3" s="1"/>
  <c r="AF4" i="3"/>
  <c r="AJ4" i="3" s="1"/>
  <c r="AF5" i="3"/>
  <c r="AJ5" i="3" s="1"/>
  <c r="AA37" i="2"/>
  <c r="AE37" i="2" s="1"/>
  <c r="AF37" i="2" s="1"/>
  <c r="AA29" i="2"/>
  <c r="AE29" i="2" s="1"/>
  <c r="AF29" i="2" s="1"/>
  <c r="AA4" i="2"/>
  <c r="AE4" i="2" s="1"/>
  <c r="AF4" i="2" s="1"/>
  <c r="AA33" i="2"/>
  <c r="AE33" i="2" s="1"/>
  <c r="AF33" i="2" s="1"/>
  <c r="AA44" i="2"/>
  <c r="AA24" i="2"/>
  <c r="AE24" i="2" s="1"/>
  <c r="AF24" i="2" s="1"/>
  <c r="AA27" i="2"/>
  <c r="AE27" i="2" s="1"/>
  <c r="AF27" i="2" s="1"/>
  <c r="AA31" i="2"/>
  <c r="AE31" i="2" s="1"/>
  <c r="AF31" i="2" s="1"/>
  <c r="AA39" i="2"/>
  <c r="AE39" i="2" s="1"/>
  <c r="AF39" i="2" s="1"/>
  <c r="AA18" i="2"/>
  <c r="AE18" i="2" s="1"/>
  <c r="AF18" i="2" s="1"/>
  <c r="AA45" i="2"/>
  <c r="AA34" i="2"/>
  <c r="AE34" i="2" s="1"/>
  <c r="AF34" i="2" s="1"/>
  <c r="AA40" i="2"/>
  <c r="AE40" i="2" s="1"/>
  <c r="AF40" i="2" s="1"/>
  <c r="AA7" i="2"/>
  <c r="AE7" i="2" s="1"/>
  <c r="AF7" i="2" s="1"/>
  <c r="AA15" i="2"/>
  <c r="AE15" i="2" s="1"/>
  <c r="AF15" i="2" s="1"/>
  <c r="AA8" i="2"/>
  <c r="AE8" i="2" s="1"/>
  <c r="AF8" i="2" s="1"/>
  <c r="AA42" i="2"/>
  <c r="AE42" i="2" s="1"/>
  <c r="AF42" i="2" s="1"/>
  <c r="AA13" i="2"/>
  <c r="AE13" i="2" s="1"/>
  <c r="AF13" i="2" s="1"/>
  <c r="AA28" i="2"/>
  <c r="AE28" i="2" s="1"/>
  <c r="AF28" i="2" s="1"/>
  <c r="AA46" i="2"/>
  <c r="AA17" i="2"/>
  <c r="AE17" i="2" s="1"/>
  <c r="AF17" i="2" s="1"/>
  <c r="AA26" i="2"/>
  <c r="AE26" i="2" s="1"/>
  <c r="AF26" i="2" s="1"/>
  <c r="AA10" i="2"/>
  <c r="AE10" i="2" s="1"/>
  <c r="AF10" i="2" s="1"/>
  <c r="AA9" i="2"/>
  <c r="AE9" i="2" s="1"/>
  <c r="AF9" i="2" s="1"/>
  <c r="AA47" i="2"/>
  <c r="AA22" i="2"/>
  <c r="AE22" i="2" s="1"/>
  <c r="AF22" i="2" s="1"/>
  <c r="AA14" i="2"/>
  <c r="AE14" i="2" s="1"/>
  <c r="AF14" i="2" s="1"/>
  <c r="AA25" i="2"/>
  <c r="AE25" i="2" s="1"/>
  <c r="AF25" i="2" s="1"/>
  <c r="AA6" i="2"/>
  <c r="AE6" i="2" s="1"/>
  <c r="AF6" i="2" s="1"/>
  <c r="AA36" i="2"/>
  <c r="AE36" i="2" s="1"/>
  <c r="AF36" i="2" s="1"/>
  <c r="AA16" i="2"/>
  <c r="AE16" i="2" s="1"/>
  <c r="AF16" i="2" s="1"/>
  <c r="AA20" i="2"/>
  <c r="AE20" i="2" s="1"/>
  <c r="AF20" i="2" s="1"/>
  <c r="AA35" i="2"/>
  <c r="AE35" i="2" s="1"/>
  <c r="AF35" i="2" s="1"/>
  <c r="AA23" i="2"/>
  <c r="AE23" i="2" s="1"/>
  <c r="AF23" i="2" s="1"/>
  <c r="AA5" i="2"/>
  <c r="AE5" i="2" s="1"/>
  <c r="AF5" i="2" s="1"/>
  <c r="AA19" i="2"/>
  <c r="AE19" i="2" s="1"/>
  <c r="AF19" i="2" s="1"/>
  <c r="AA41" i="2"/>
  <c r="AE41" i="2" s="1"/>
  <c r="AF41" i="2" s="1"/>
  <c r="AA12" i="2"/>
  <c r="AE12" i="2" s="1"/>
  <c r="AF12" i="2" s="1"/>
  <c r="AA30" i="2"/>
  <c r="AE30" i="2" s="1"/>
  <c r="AF30" i="2" s="1"/>
  <c r="AA38" i="2"/>
  <c r="AE38" i="2" s="1"/>
  <c r="AF38" i="2" s="1"/>
  <c r="AA43" i="2"/>
  <c r="AE43" i="2" s="1"/>
  <c r="AF43" i="2" s="1"/>
  <c r="AA11" i="2"/>
  <c r="AE11" i="2" s="1"/>
  <c r="AF11" i="2" s="1"/>
  <c r="AA32" i="2"/>
  <c r="AE32" i="2" s="1"/>
  <c r="AF32" i="2" s="1"/>
  <c r="AA21" i="2"/>
  <c r="AE21" i="2" s="1"/>
  <c r="AF21" i="2" s="1"/>
</calcChain>
</file>

<file path=xl/sharedStrings.xml><?xml version="1.0" encoding="utf-8"?>
<sst xmlns="http://schemas.openxmlformats.org/spreadsheetml/2006/main" count="286" uniqueCount="91">
  <si>
    <t>Район</t>
  </si>
  <si>
    <t>Пол</t>
  </si>
  <si>
    <t>Дата рождения</t>
  </si>
  <si>
    <t>Предмет</t>
  </si>
  <si>
    <t>Класс</t>
  </si>
  <si>
    <t>Возрастная группа (7, 8, 9, 10-11)</t>
  </si>
  <si>
    <t>ц</t>
  </si>
  <si>
    <t>ж</t>
  </si>
  <si>
    <t>технология</t>
  </si>
  <si>
    <t>7-8</t>
  </si>
  <si>
    <t>к</t>
  </si>
  <si>
    <t>а</t>
  </si>
  <si>
    <t>28. 09.2007</t>
  </si>
  <si>
    <t>09.10.2006</t>
  </si>
  <si>
    <t>12.01.2006</t>
  </si>
  <si>
    <t>24. 10.2006</t>
  </si>
  <si>
    <t xml:space="preserve"> 30.08.2007</t>
  </si>
  <si>
    <t>10-11</t>
  </si>
  <si>
    <t xml:space="preserve"> 16.01.2007</t>
  </si>
  <si>
    <t>ООЦ</t>
  </si>
  <si>
    <t>№п/п</t>
  </si>
  <si>
    <t>код</t>
  </si>
  <si>
    <t>счетчик</t>
  </si>
  <si>
    <t>7Т_2</t>
  </si>
  <si>
    <t>7Т_3</t>
  </si>
  <si>
    <t>7Т_4</t>
  </si>
  <si>
    <t>7Т_5</t>
  </si>
  <si>
    <t>7Т_6</t>
  </si>
  <si>
    <t>7Т_7</t>
  </si>
  <si>
    <t>7Т_8</t>
  </si>
  <si>
    <t>7Т_9</t>
  </si>
  <si>
    <t>7Т_10</t>
  </si>
  <si>
    <t>7Т_11</t>
  </si>
  <si>
    <t>7Т_12</t>
  </si>
  <si>
    <t>7Т_13</t>
  </si>
  <si>
    <t>7Т_14</t>
  </si>
  <si>
    <t>7Т_15</t>
  </si>
  <si>
    <t>7Т_16</t>
  </si>
  <si>
    <t>7Т_17</t>
  </si>
  <si>
    <t>7Т_18</t>
  </si>
  <si>
    <t>7Т_19</t>
  </si>
  <si>
    <t>7Т_20</t>
  </si>
  <si>
    <t>7Т_21</t>
  </si>
  <si>
    <t>7Т_22</t>
  </si>
  <si>
    <t>7Т_23</t>
  </si>
  <si>
    <t>7Т_24</t>
  </si>
  <si>
    <t>7Т_25</t>
  </si>
  <si>
    <t>7Т_26</t>
  </si>
  <si>
    <t>7Т_27</t>
  </si>
  <si>
    <t>7Т_28</t>
  </si>
  <si>
    <t>7Т_29</t>
  </si>
  <si>
    <t>7Т_30</t>
  </si>
  <si>
    <t>7Т_31</t>
  </si>
  <si>
    <t>7Т_32</t>
  </si>
  <si>
    <t>7Т_33</t>
  </si>
  <si>
    <t>7Т_34</t>
  </si>
  <si>
    <t>7Т_35</t>
  </si>
  <si>
    <t>7Т_36</t>
  </si>
  <si>
    <t>7Т_37</t>
  </si>
  <si>
    <t>7Т_38</t>
  </si>
  <si>
    <t>7Т_39</t>
  </si>
  <si>
    <t>7Т_40</t>
  </si>
  <si>
    <t>7Т_41</t>
  </si>
  <si>
    <t>11ТД_1</t>
  </si>
  <si>
    <t>11ТД_2</t>
  </si>
  <si>
    <t>11ТД_3</t>
  </si>
  <si>
    <t>9TД_1</t>
  </si>
  <si>
    <t>9TД_2</t>
  </si>
  <si>
    <t>9TД_3</t>
  </si>
  <si>
    <t>9TД_4</t>
  </si>
  <si>
    <t>7ТД_1</t>
  </si>
  <si>
    <t>7Т_42</t>
  </si>
  <si>
    <t>7Т_43</t>
  </si>
  <si>
    <t>7Т_44</t>
  </si>
  <si>
    <t>Творч зад
max 10</t>
  </si>
  <si>
    <t>Практический этап (моделирование)
max 20</t>
  </si>
  <si>
    <t>Практический этап (шитье)
max 20</t>
  </si>
  <si>
    <t>Сумма баллов
max 30</t>
  </si>
  <si>
    <t>Сумма баллов
max 35</t>
  </si>
  <si>
    <t>Протокол окружного этапа олимпиады в 2020-2021 учебном году
Технология, девушки, 10-11 класс</t>
  </si>
  <si>
    <t>Протокол окружного этапа олимпиады в 2020-2021 учебном году
Технология, девушки, 9 класс</t>
  </si>
  <si>
    <t>Протокол окружного этапа олимпиады в 2020-2021 учебном году
Технология, девушки, 7-8 класс</t>
  </si>
  <si>
    <t>Защита проекта
max 50</t>
  </si>
  <si>
    <t>Общая сумма баллов</t>
  </si>
  <si>
    <t>ИТОГ</t>
  </si>
  <si>
    <t>Сумма баллов (теория)
max 25</t>
  </si>
  <si>
    <t>№ОУ</t>
  </si>
  <si>
    <t>Победитель</t>
  </si>
  <si>
    <t>Призер</t>
  </si>
  <si>
    <t>неявка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</si>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</sst>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Q11"/>
  <sheetViews>
    <sheetView workbookViewId="0">
      <selection activeCell="C16" sqref="C16"/>
    </sheetView>
  </sheetViews>
  <sheetFormatPr defaultRowHeight="14.4" x14ac:dyDescent="0.3"/>
  <cols>
    <col min="1" max="1" width="6.88671875" style="7" customWidth="1"/>
    <col min="2" max="2" width="5.5546875" style="7" customWidth="1"/>
    <col min="3" max="3" width="8.88671875" style="7"/>
    <col min="4" max="4" width="6.6640625" style="7" customWidth="1"/>
    <col min="5" max="5" width="6.5546875" style="1" customWidth="1"/>
    <col min="6" max="6" width="13.5546875" style="1" customWidth="1"/>
    <col min="7" max="7" width="11.5546875" customWidth="1"/>
    <col min="8" max="8" width="8.33203125" customWidth="1"/>
    <col min="9" max="9" width="5.109375" customWidth="1"/>
    <col min="10" max="10" width="13.88671875" customWidth="1"/>
    <col min="11" max="35" width="3.6640625" customWidth="1"/>
    <col min="36" max="37" width="8.88671875" style="1"/>
    <col min="38" max="38" width="16.44140625" style="1" customWidth="1"/>
    <col min="39" max="39" width="13.88671875" style="1" customWidth="1"/>
    <col min="40" max="40" width="17.44140625" style="1" customWidth="1"/>
    <col min="43" max="43" width="13.21875" customWidth="1"/>
  </cols>
  <sheetData>
    <row r="2" spans="1:43" ht="33.75" customHeight="1" x14ac:dyDescent="0.3">
      <c r="M2" s="34" t="s">
        <v>79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spans="1:43" ht="20.25" customHeight="1" x14ac:dyDescent="0.3"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43" ht="45.6" customHeight="1" x14ac:dyDescent="0.3">
      <c r="A4" s="2" t="s">
        <v>20</v>
      </c>
      <c r="B4" s="2" t="s">
        <v>0</v>
      </c>
      <c r="C4" s="2" t="s">
        <v>21</v>
      </c>
      <c r="D4" s="2" t="s">
        <v>22</v>
      </c>
      <c r="E4" s="3" t="s">
        <v>1</v>
      </c>
      <c r="F4" s="3" t="s">
        <v>2</v>
      </c>
      <c r="G4" s="3" t="s">
        <v>3</v>
      </c>
      <c r="H4" s="3" t="s">
        <v>86</v>
      </c>
      <c r="I4" s="3" t="s">
        <v>4</v>
      </c>
      <c r="J4" s="3" t="s">
        <v>5</v>
      </c>
      <c r="K4" s="11">
        <v>1</v>
      </c>
      <c r="L4" s="11">
        <v>2</v>
      </c>
      <c r="M4" s="12">
        <v>3</v>
      </c>
      <c r="N4" s="12">
        <v>4</v>
      </c>
      <c r="O4" s="11">
        <v>5</v>
      </c>
      <c r="P4" s="11">
        <v>6</v>
      </c>
      <c r="Q4" s="12">
        <v>7</v>
      </c>
      <c r="R4" s="12">
        <v>8</v>
      </c>
      <c r="S4" s="11">
        <v>9</v>
      </c>
      <c r="T4" s="11">
        <v>10</v>
      </c>
      <c r="U4" s="12">
        <v>11</v>
      </c>
      <c r="V4" s="12">
        <v>12</v>
      </c>
      <c r="W4" s="11">
        <v>13</v>
      </c>
      <c r="X4" s="11">
        <v>14</v>
      </c>
      <c r="Y4" s="12">
        <v>15</v>
      </c>
      <c r="Z4" s="11">
        <v>16</v>
      </c>
      <c r="AA4" s="11">
        <v>17</v>
      </c>
      <c r="AB4" s="12">
        <v>18</v>
      </c>
      <c r="AC4" s="11">
        <v>19</v>
      </c>
      <c r="AD4" s="11">
        <v>20</v>
      </c>
      <c r="AE4" s="12">
        <v>21</v>
      </c>
      <c r="AF4" s="11">
        <v>22</v>
      </c>
      <c r="AG4" s="11">
        <v>23</v>
      </c>
      <c r="AH4" s="12">
        <v>24</v>
      </c>
      <c r="AI4" s="11">
        <v>25</v>
      </c>
      <c r="AJ4" s="11" t="s">
        <v>74</v>
      </c>
      <c r="AK4" s="11" t="s">
        <v>78</v>
      </c>
      <c r="AL4" s="14" t="s">
        <v>75</v>
      </c>
      <c r="AM4" s="14" t="s">
        <v>76</v>
      </c>
      <c r="AN4" s="24" t="s">
        <v>82</v>
      </c>
      <c r="AO4" s="24" t="s">
        <v>83</v>
      </c>
      <c r="AP4" s="24" t="s">
        <v>90</v>
      </c>
      <c r="AQ4" s="19" t="s">
        <v>84</v>
      </c>
    </row>
    <row r="5" spans="1:43" x14ac:dyDescent="0.3">
      <c r="A5" s="8">
        <v>1</v>
      </c>
      <c r="B5" s="8" t="s">
        <v>6</v>
      </c>
      <c r="C5" s="8" t="s">
        <v>64</v>
      </c>
      <c r="D5" s="8">
        <v>2</v>
      </c>
      <c r="E5" s="5" t="s">
        <v>7</v>
      </c>
      <c r="F5" s="6">
        <v>37869</v>
      </c>
      <c r="G5" s="4" t="s">
        <v>8</v>
      </c>
      <c r="H5" s="8">
        <v>91</v>
      </c>
      <c r="I5" s="4">
        <v>11</v>
      </c>
      <c r="J5" s="8">
        <v>11</v>
      </c>
      <c r="K5" s="4">
        <v>0</v>
      </c>
      <c r="L5" s="4">
        <v>1</v>
      </c>
      <c r="M5" s="4">
        <v>0</v>
      </c>
      <c r="N5" s="4">
        <v>0</v>
      </c>
      <c r="O5" s="4">
        <v>0</v>
      </c>
      <c r="P5" s="4">
        <v>0</v>
      </c>
      <c r="Q5" s="4">
        <v>1</v>
      </c>
      <c r="R5" s="4">
        <v>0</v>
      </c>
      <c r="S5" s="4">
        <v>0</v>
      </c>
      <c r="T5" s="4">
        <v>1</v>
      </c>
      <c r="U5" s="4">
        <v>1</v>
      </c>
      <c r="V5" s="4">
        <v>1</v>
      </c>
      <c r="W5" s="4">
        <v>0</v>
      </c>
      <c r="X5" s="4">
        <v>1</v>
      </c>
      <c r="Y5" s="4">
        <v>0</v>
      </c>
      <c r="Z5" s="4">
        <v>0</v>
      </c>
      <c r="AA5" s="4">
        <v>1</v>
      </c>
      <c r="AB5" s="4">
        <v>1</v>
      </c>
      <c r="AC5" s="4">
        <v>1</v>
      </c>
      <c r="AD5" s="4">
        <v>0</v>
      </c>
      <c r="AE5" s="4">
        <v>1</v>
      </c>
      <c r="AF5" s="4">
        <v>1</v>
      </c>
      <c r="AG5" s="4">
        <v>1</v>
      </c>
      <c r="AH5" s="4">
        <v>0</v>
      </c>
      <c r="AI5" s="4">
        <v>0</v>
      </c>
      <c r="AJ5" s="5">
        <v>7</v>
      </c>
      <c r="AK5" s="5">
        <f>SUM(K5:AJ5)</f>
        <v>19</v>
      </c>
      <c r="AL5" s="5">
        <v>2</v>
      </c>
      <c r="AM5" s="5">
        <v>19</v>
      </c>
      <c r="AN5" s="5">
        <v>48.2</v>
      </c>
      <c r="AO5" s="28">
        <f>SUM(AK5:AN5)</f>
        <v>88.2</v>
      </c>
      <c r="AP5" s="33">
        <f>AO5/125*100</f>
        <v>70.56</v>
      </c>
      <c r="AQ5" s="27" t="s">
        <v>87</v>
      </c>
    </row>
    <row r="6" spans="1:43" x14ac:dyDescent="0.3">
      <c r="A6" s="8">
        <v>2</v>
      </c>
      <c r="B6" s="8" t="s">
        <v>6</v>
      </c>
      <c r="C6" s="8" t="s">
        <v>65</v>
      </c>
      <c r="D6" s="8">
        <v>3</v>
      </c>
      <c r="E6" s="5" t="s">
        <v>7</v>
      </c>
      <c r="F6" s="6">
        <v>37862</v>
      </c>
      <c r="G6" s="4" t="s">
        <v>8</v>
      </c>
      <c r="H6" s="8">
        <v>91</v>
      </c>
      <c r="I6" s="4">
        <v>11</v>
      </c>
      <c r="J6" s="8">
        <v>11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1</v>
      </c>
      <c r="V6" s="4">
        <v>1</v>
      </c>
      <c r="W6" s="4">
        <v>0</v>
      </c>
      <c r="X6" s="4">
        <v>1</v>
      </c>
      <c r="Y6" s="4">
        <v>0</v>
      </c>
      <c r="Z6" s="4">
        <v>0</v>
      </c>
      <c r="AA6" s="4">
        <v>1</v>
      </c>
      <c r="AB6" s="4">
        <v>1</v>
      </c>
      <c r="AC6" s="4">
        <v>1</v>
      </c>
      <c r="AD6" s="4">
        <v>1</v>
      </c>
      <c r="AE6" s="4">
        <v>1</v>
      </c>
      <c r="AF6" s="4">
        <v>0</v>
      </c>
      <c r="AG6" s="4">
        <v>0</v>
      </c>
      <c r="AH6" s="4">
        <v>0</v>
      </c>
      <c r="AI6" s="4">
        <v>0</v>
      </c>
      <c r="AJ6" s="5">
        <v>5</v>
      </c>
      <c r="AK6" s="5">
        <f>SUM(K6:AJ6)</f>
        <v>13</v>
      </c>
      <c r="AL6" s="5">
        <v>3</v>
      </c>
      <c r="AM6" s="5">
        <v>17</v>
      </c>
      <c r="AN6" s="5">
        <v>49</v>
      </c>
      <c r="AO6" s="28">
        <f>SUM(AK6:AN6)</f>
        <v>82</v>
      </c>
      <c r="AP6" s="33">
        <f t="shared" ref="AP6:AP7" si="0">AO6/125*100</f>
        <v>65.600000000000009</v>
      </c>
      <c r="AQ6" s="27" t="s">
        <v>88</v>
      </c>
    </row>
    <row r="7" spans="1:43" x14ac:dyDescent="0.3">
      <c r="A7" s="8">
        <v>3</v>
      </c>
      <c r="B7" s="8" t="s">
        <v>11</v>
      </c>
      <c r="C7" s="8" t="s">
        <v>63</v>
      </c>
      <c r="D7" s="8">
        <v>1</v>
      </c>
      <c r="E7" s="5" t="s">
        <v>7</v>
      </c>
      <c r="F7" s="6">
        <v>38067</v>
      </c>
      <c r="G7" s="4" t="s">
        <v>8</v>
      </c>
      <c r="H7" s="8">
        <v>77</v>
      </c>
      <c r="I7" s="4">
        <v>11</v>
      </c>
      <c r="J7" s="8" t="s">
        <v>17</v>
      </c>
      <c r="K7" s="4">
        <v>1</v>
      </c>
      <c r="L7" s="4">
        <v>1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1</v>
      </c>
      <c r="S7" s="4">
        <v>0</v>
      </c>
      <c r="T7" s="4">
        <v>0</v>
      </c>
      <c r="U7" s="4">
        <v>1</v>
      </c>
      <c r="V7" s="4">
        <v>1</v>
      </c>
      <c r="W7" s="4">
        <v>0</v>
      </c>
      <c r="X7" s="4">
        <v>1</v>
      </c>
      <c r="Y7" s="4">
        <v>0</v>
      </c>
      <c r="Z7" s="4">
        <v>0</v>
      </c>
      <c r="AA7" s="4">
        <v>0</v>
      </c>
      <c r="AB7" s="4">
        <v>1</v>
      </c>
      <c r="AC7" s="4">
        <v>1</v>
      </c>
      <c r="AD7" s="4">
        <v>0</v>
      </c>
      <c r="AE7" s="4">
        <v>0</v>
      </c>
      <c r="AF7" s="4">
        <v>1</v>
      </c>
      <c r="AG7" s="4">
        <v>0</v>
      </c>
      <c r="AH7" s="4">
        <v>1</v>
      </c>
      <c r="AI7" s="4">
        <v>0</v>
      </c>
      <c r="AJ7" s="5">
        <v>3</v>
      </c>
      <c r="AK7" s="5">
        <f>SUM(K7:AJ7)</f>
        <v>13</v>
      </c>
      <c r="AL7" s="5">
        <v>0</v>
      </c>
      <c r="AM7" s="5">
        <v>0</v>
      </c>
      <c r="AN7" s="5">
        <v>39.5</v>
      </c>
      <c r="AO7" s="28">
        <f>SUM(AK7:AN7)</f>
        <v>52.5</v>
      </c>
      <c r="AP7" s="33">
        <f t="shared" si="0"/>
        <v>42</v>
      </c>
      <c r="AQ7" s="4"/>
    </row>
    <row r="9" spans="1:43" x14ac:dyDescent="0.3">
      <c r="D9"/>
    </row>
    <row r="10" spans="1:43" x14ac:dyDescent="0.3">
      <c r="D10"/>
    </row>
    <row r="11" spans="1:43" x14ac:dyDescent="0.3">
      <c r="D11"/>
    </row>
  </sheetData>
  <autoFilter ref="A4:AQ4" xr:uid="{957939D5-3C9D-4118-9961-BA0DCB4CEA2B}">
    <sortState ref="A5:AQ7">
      <sortCondition descending="1" ref="AO4"/>
    </sortState>
  </autoFilter>
  <mergeCells count="1">
    <mergeCell ref="M2:AI2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2"/>
  <sheetViews>
    <sheetView zoomScale="93" zoomScaleNormal="93" workbookViewId="0">
      <selection activeCell="F23" sqref="F23"/>
    </sheetView>
  </sheetViews>
  <sheetFormatPr defaultRowHeight="14.4" x14ac:dyDescent="0.3"/>
  <cols>
    <col min="1" max="1" width="6.88671875" style="7" customWidth="1"/>
    <col min="2" max="2" width="6.109375" style="7" customWidth="1"/>
    <col min="3" max="3" width="8.88671875" style="7"/>
    <col min="4" max="4" width="6.77734375" style="7" customWidth="1"/>
    <col min="5" max="5" width="7" style="1" customWidth="1"/>
    <col min="6" max="6" width="11.88671875" style="1" customWidth="1"/>
    <col min="7" max="7" width="12.33203125" customWidth="1"/>
    <col min="8" max="8" width="10.6640625" customWidth="1"/>
    <col min="9" max="9" width="6.21875" style="1" customWidth="1"/>
    <col min="10" max="10" width="8.44140625" style="1" customWidth="1"/>
    <col min="11" max="30" width="3.6640625" customWidth="1"/>
    <col min="31" max="32" width="8.88671875" style="1"/>
    <col min="33" max="33" width="17.6640625" style="1" customWidth="1"/>
    <col min="34" max="34" width="13.44140625" style="1" customWidth="1"/>
    <col min="35" max="35" width="11.44140625" style="1" customWidth="1"/>
    <col min="36" max="37" width="11.88671875" customWidth="1"/>
    <col min="38" max="38" width="12.77734375" customWidth="1"/>
  </cols>
  <sheetData>
    <row r="1" spans="1:38" ht="39" customHeight="1" x14ac:dyDescent="0.35">
      <c r="D1" s="36" t="s">
        <v>80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3" spans="1:38" ht="45.6" customHeight="1" x14ac:dyDescent="0.3">
      <c r="A3" s="2" t="s">
        <v>20</v>
      </c>
      <c r="B3" s="2" t="s">
        <v>0</v>
      </c>
      <c r="C3" s="2" t="s">
        <v>21</v>
      </c>
      <c r="D3" s="2" t="s">
        <v>22</v>
      </c>
      <c r="E3" s="3" t="s">
        <v>1</v>
      </c>
      <c r="F3" s="3" t="s">
        <v>2</v>
      </c>
      <c r="G3" s="3" t="s">
        <v>3</v>
      </c>
      <c r="H3" s="3" t="s">
        <v>86</v>
      </c>
      <c r="I3" s="3" t="s">
        <v>4</v>
      </c>
      <c r="J3" s="3" t="s">
        <v>5</v>
      </c>
      <c r="K3" s="17">
        <v>1</v>
      </c>
      <c r="L3" s="17">
        <v>2</v>
      </c>
      <c r="M3" s="18">
        <v>3</v>
      </c>
      <c r="N3" s="18">
        <v>4</v>
      </c>
      <c r="O3" s="17">
        <v>5</v>
      </c>
      <c r="P3" s="17">
        <v>6</v>
      </c>
      <c r="Q3" s="18">
        <v>7</v>
      </c>
      <c r="R3" s="18">
        <v>8</v>
      </c>
      <c r="S3" s="17">
        <v>9</v>
      </c>
      <c r="T3" s="17">
        <v>10</v>
      </c>
      <c r="U3" s="18">
        <v>11</v>
      </c>
      <c r="V3" s="18">
        <v>12</v>
      </c>
      <c r="W3" s="17">
        <v>13</v>
      </c>
      <c r="X3" s="17">
        <v>14</v>
      </c>
      <c r="Y3" s="18">
        <v>15</v>
      </c>
      <c r="Z3" s="17">
        <v>16</v>
      </c>
      <c r="AA3" s="17">
        <v>17</v>
      </c>
      <c r="AB3" s="18">
        <v>18</v>
      </c>
      <c r="AC3" s="17">
        <v>19</v>
      </c>
      <c r="AD3" s="17">
        <v>20</v>
      </c>
      <c r="AE3" s="17" t="s">
        <v>74</v>
      </c>
      <c r="AF3" s="10" t="s">
        <v>77</v>
      </c>
      <c r="AG3" s="14" t="s">
        <v>75</v>
      </c>
      <c r="AH3" s="14" t="s">
        <v>76</v>
      </c>
      <c r="AI3" s="24" t="s">
        <v>82</v>
      </c>
      <c r="AJ3" s="24" t="s">
        <v>83</v>
      </c>
      <c r="AK3" s="24" t="s">
        <v>90</v>
      </c>
      <c r="AL3" s="19" t="s">
        <v>84</v>
      </c>
    </row>
    <row r="4" spans="1:38" x14ac:dyDescent="0.3">
      <c r="A4" s="8">
        <v>1</v>
      </c>
      <c r="B4" s="8" t="s">
        <v>11</v>
      </c>
      <c r="C4" s="8" t="s">
        <v>69</v>
      </c>
      <c r="D4" s="8">
        <v>4</v>
      </c>
      <c r="E4" s="5" t="s">
        <v>7</v>
      </c>
      <c r="F4" s="6">
        <v>38554</v>
      </c>
      <c r="G4" s="4" t="s">
        <v>8</v>
      </c>
      <c r="H4" s="8" t="s">
        <v>19</v>
      </c>
      <c r="I4" s="5">
        <v>9</v>
      </c>
      <c r="J4" s="5">
        <v>9</v>
      </c>
      <c r="K4" s="4">
        <v>1</v>
      </c>
      <c r="L4" s="4">
        <v>1</v>
      </c>
      <c r="M4" s="4">
        <v>0</v>
      </c>
      <c r="N4" s="4">
        <v>1</v>
      </c>
      <c r="O4" s="4">
        <v>1</v>
      </c>
      <c r="P4" s="4">
        <v>1</v>
      </c>
      <c r="Q4" s="4">
        <v>0</v>
      </c>
      <c r="R4" s="4">
        <v>1</v>
      </c>
      <c r="S4" s="4">
        <v>1</v>
      </c>
      <c r="T4" s="4">
        <v>1</v>
      </c>
      <c r="U4" s="4">
        <v>0</v>
      </c>
      <c r="V4" s="4">
        <v>0</v>
      </c>
      <c r="W4" s="4">
        <v>1</v>
      </c>
      <c r="X4" s="4">
        <v>0</v>
      </c>
      <c r="Y4" s="4">
        <v>0</v>
      </c>
      <c r="Z4" s="4">
        <v>0</v>
      </c>
      <c r="AA4" s="4">
        <v>0</v>
      </c>
      <c r="AB4" s="4">
        <v>1</v>
      </c>
      <c r="AC4" s="4">
        <v>0</v>
      </c>
      <c r="AD4" s="4">
        <v>0</v>
      </c>
      <c r="AE4" s="5">
        <v>4</v>
      </c>
      <c r="AF4" s="5">
        <f>SUM(K4:AE4)</f>
        <v>14</v>
      </c>
      <c r="AG4" s="5">
        <v>4</v>
      </c>
      <c r="AH4" s="5">
        <v>8</v>
      </c>
      <c r="AI4" s="5">
        <v>36.799999999999997</v>
      </c>
      <c r="AJ4" s="28">
        <f>AF4+AG4+AH4+AI4</f>
        <v>62.8</v>
      </c>
      <c r="AK4" s="31">
        <f>AJ4/120*100</f>
        <v>52.333333333333329</v>
      </c>
      <c r="AL4" s="28" t="s">
        <v>87</v>
      </c>
    </row>
    <row r="5" spans="1:38" x14ac:dyDescent="0.3">
      <c r="A5" s="8">
        <v>2</v>
      </c>
      <c r="B5" s="8" t="s">
        <v>6</v>
      </c>
      <c r="C5" s="9" t="s">
        <v>66</v>
      </c>
      <c r="D5" s="8">
        <v>1</v>
      </c>
      <c r="E5" s="5" t="s">
        <v>7</v>
      </c>
      <c r="F5" s="6">
        <v>38617</v>
      </c>
      <c r="G5" s="4" t="s">
        <v>8</v>
      </c>
      <c r="H5" s="8">
        <v>2</v>
      </c>
      <c r="I5" s="5">
        <v>9</v>
      </c>
      <c r="J5" s="5">
        <v>9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1</v>
      </c>
      <c r="Q5" s="4">
        <v>0</v>
      </c>
      <c r="R5" s="4">
        <v>0</v>
      </c>
      <c r="S5" s="4">
        <v>1</v>
      </c>
      <c r="T5" s="4">
        <v>1</v>
      </c>
      <c r="U5" s="4">
        <v>0</v>
      </c>
      <c r="V5" s="4">
        <v>0</v>
      </c>
      <c r="W5" s="4">
        <v>1</v>
      </c>
      <c r="X5" s="4">
        <v>1</v>
      </c>
      <c r="Y5" s="4">
        <v>0</v>
      </c>
      <c r="Z5" s="4">
        <v>0</v>
      </c>
      <c r="AA5" s="4">
        <v>0</v>
      </c>
      <c r="AB5" s="4">
        <v>1</v>
      </c>
      <c r="AC5" s="4">
        <v>0</v>
      </c>
      <c r="AD5" s="4">
        <v>1</v>
      </c>
      <c r="AE5" s="5">
        <v>3</v>
      </c>
      <c r="AF5" s="5">
        <f>SUM(K5:AE5)</f>
        <v>11</v>
      </c>
      <c r="AG5" s="5">
        <v>0</v>
      </c>
      <c r="AH5" s="5">
        <v>9</v>
      </c>
      <c r="AI5" s="5">
        <v>39.619999999999997</v>
      </c>
      <c r="AJ5" s="28">
        <f>AF5+AG5+AH5+AI5</f>
        <v>59.62</v>
      </c>
      <c r="AK5" s="31">
        <f t="shared" ref="AK5:AK7" si="0">AJ5/120*100</f>
        <v>49.68333333333333</v>
      </c>
      <c r="AL5" s="5"/>
    </row>
    <row r="6" spans="1:38" x14ac:dyDescent="0.3">
      <c r="A6" s="8">
        <v>3</v>
      </c>
      <c r="B6" s="8" t="s">
        <v>10</v>
      </c>
      <c r="C6" s="9" t="s">
        <v>68</v>
      </c>
      <c r="D6" s="8">
        <v>3</v>
      </c>
      <c r="E6" s="5" t="s">
        <v>7</v>
      </c>
      <c r="F6" s="6">
        <v>38326</v>
      </c>
      <c r="G6" s="4" t="s">
        <v>8</v>
      </c>
      <c r="H6" s="8">
        <v>18</v>
      </c>
      <c r="I6" s="5">
        <v>9</v>
      </c>
      <c r="J6" s="5">
        <v>9</v>
      </c>
      <c r="K6" s="4">
        <v>1</v>
      </c>
      <c r="L6" s="4">
        <v>0</v>
      </c>
      <c r="M6" s="4">
        <v>0</v>
      </c>
      <c r="N6" s="4">
        <v>1</v>
      </c>
      <c r="O6" s="4">
        <v>0</v>
      </c>
      <c r="P6" s="4">
        <v>1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1</v>
      </c>
      <c r="Y6" s="4">
        <v>1</v>
      </c>
      <c r="Z6" s="4">
        <v>0</v>
      </c>
      <c r="AA6" s="4">
        <v>1</v>
      </c>
      <c r="AB6" s="4">
        <v>1</v>
      </c>
      <c r="AC6" s="4">
        <v>0</v>
      </c>
      <c r="AD6" s="4">
        <v>0</v>
      </c>
      <c r="AE6" s="5">
        <v>2</v>
      </c>
      <c r="AF6" s="5">
        <f>SUM(K6:AE6)</f>
        <v>9</v>
      </c>
      <c r="AG6" s="5">
        <v>9</v>
      </c>
      <c r="AH6" s="5">
        <v>9</v>
      </c>
      <c r="AI6" s="5">
        <v>13.66</v>
      </c>
      <c r="AJ6" s="28">
        <f>AF6+AG6+AH6+AI6</f>
        <v>40.659999999999997</v>
      </c>
      <c r="AK6" s="31">
        <f t="shared" si="0"/>
        <v>33.883333333333333</v>
      </c>
      <c r="AL6" s="5"/>
    </row>
    <row r="7" spans="1:38" x14ac:dyDescent="0.3">
      <c r="A7" s="8">
        <v>4</v>
      </c>
      <c r="B7" s="8" t="s">
        <v>6</v>
      </c>
      <c r="C7" s="9" t="s">
        <v>67</v>
      </c>
      <c r="D7" s="8">
        <v>2</v>
      </c>
      <c r="E7" s="5" t="s">
        <v>7</v>
      </c>
      <c r="F7" s="6">
        <v>38499</v>
      </c>
      <c r="G7" s="4" t="s">
        <v>8</v>
      </c>
      <c r="H7" s="8">
        <v>2</v>
      </c>
      <c r="I7" s="5">
        <v>9</v>
      </c>
      <c r="J7" s="5">
        <v>9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5"/>
      <c r="AF7" s="5">
        <f>SUM(K7:AE7)</f>
        <v>0</v>
      </c>
      <c r="AG7" s="5"/>
      <c r="AH7" s="5"/>
      <c r="AI7" s="5"/>
      <c r="AJ7" s="28">
        <f>AF7+AG7+AH7+AI7</f>
        <v>0</v>
      </c>
      <c r="AK7" s="31">
        <f t="shared" si="0"/>
        <v>0</v>
      </c>
      <c r="AL7" s="5"/>
    </row>
    <row r="10" spans="1:38" x14ac:dyDescent="0.3">
      <c r="D10"/>
    </row>
    <row r="11" spans="1:38" x14ac:dyDescent="0.3">
      <c r="D11"/>
    </row>
    <row r="12" spans="1:38" x14ac:dyDescent="0.3">
      <c r="D12"/>
    </row>
  </sheetData>
  <autoFilter ref="A3:AL3" xr:uid="{E53AA32E-3729-4A76-9822-BBEC484C634A}">
    <sortState ref="A4:AL7">
      <sortCondition descending="1" ref="AJ3"/>
    </sortState>
  </autoFilter>
  <mergeCells count="1">
    <mergeCell ref="D1:AF1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7"/>
  <sheetViews>
    <sheetView tabSelected="1" zoomScale="86" zoomScaleNormal="86" workbookViewId="0">
      <selection activeCell="AC32" sqref="AC32"/>
    </sheetView>
  </sheetViews>
  <sheetFormatPr defaultRowHeight="14.4" x14ac:dyDescent="0.3"/>
  <cols>
    <col min="1" max="1" width="6.88671875" style="7" customWidth="1"/>
    <col min="2" max="2" width="6.6640625" style="7" customWidth="1"/>
    <col min="3" max="3" width="8.88671875" style="7"/>
    <col min="4" max="4" width="6.109375" style="7" customWidth="1"/>
    <col min="5" max="5" width="5.88671875" style="1" customWidth="1"/>
    <col min="6" max="6" width="11.77734375" style="1" customWidth="1"/>
    <col min="7" max="7" width="13.33203125" customWidth="1"/>
    <col min="8" max="8" width="9.44140625" customWidth="1"/>
    <col min="9" max="9" width="5.5546875" style="1" customWidth="1"/>
    <col min="10" max="10" width="7.88671875" style="1" customWidth="1"/>
    <col min="11" max="25" width="3.6640625" style="13" customWidth="1"/>
    <col min="26" max="26" width="8.33203125" style="30" customWidth="1"/>
    <col min="27" max="27" width="12.5546875" style="30" customWidth="1"/>
    <col min="28" max="28" width="16.109375" style="1" customWidth="1"/>
    <col min="29" max="32" width="13" style="1" customWidth="1"/>
    <col min="33" max="33" width="14.6640625" customWidth="1"/>
  </cols>
  <sheetData>
    <row r="1" spans="1:33" ht="38.25" customHeight="1" x14ac:dyDescent="0.35">
      <c r="D1" s="36" t="s">
        <v>81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3" spans="1:33" s="25" customFormat="1" ht="45.6" customHeight="1" x14ac:dyDescent="0.3">
      <c r="A3" s="3" t="s">
        <v>20</v>
      </c>
      <c r="B3" s="3" t="s">
        <v>0</v>
      </c>
      <c r="C3" s="3" t="s">
        <v>21</v>
      </c>
      <c r="D3" s="3" t="s">
        <v>22</v>
      </c>
      <c r="E3" s="3" t="s">
        <v>1</v>
      </c>
      <c r="F3" s="3" t="s">
        <v>2</v>
      </c>
      <c r="G3" s="3" t="s">
        <v>3</v>
      </c>
      <c r="H3" s="3" t="s">
        <v>86</v>
      </c>
      <c r="I3" s="3" t="s">
        <v>4</v>
      </c>
      <c r="J3" s="3" t="s">
        <v>5</v>
      </c>
      <c r="K3" s="22">
        <v>1</v>
      </c>
      <c r="L3" s="22">
        <v>2</v>
      </c>
      <c r="M3" s="23">
        <v>3</v>
      </c>
      <c r="N3" s="23">
        <v>4</v>
      </c>
      <c r="O3" s="22">
        <v>5</v>
      </c>
      <c r="P3" s="22">
        <v>6</v>
      </c>
      <c r="Q3" s="23">
        <v>7</v>
      </c>
      <c r="R3" s="23">
        <v>8</v>
      </c>
      <c r="S3" s="22">
        <v>9</v>
      </c>
      <c r="T3" s="22">
        <v>10</v>
      </c>
      <c r="U3" s="23">
        <v>11</v>
      </c>
      <c r="V3" s="23">
        <v>12</v>
      </c>
      <c r="W3" s="22">
        <v>13</v>
      </c>
      <c r="X3" s="22">
        <v>14</v>
      </c>
      <c r="Y3" s="23">
        <v>15</v>
      </c>
      <c r="Z3" s="22" t="s">
        <v>74</v>
      </c>
      <c r="AA3" s="22" t="s">
        <v>85</v>
      </c>
      <c r="AB3" s="24" t="s">
        <v>75</v>
      </c>
      <c r="AC3" s="24" t="s">
        <v>76</v>
      </c>
      <c r="AD3" s="24" t="s">
        <v>82</v>
      </c>
      <c r="AE3" s="24" t="s">
        <v>83</v>
      </c>
      <c r="AF3" s="24" t="s">
        <v>90</v>
      </c>
      <c r="AG3" s="19" t="s">
        <v>84</v>
      </c>
    </row>
    <row r="4" spans="1:33" x14ac:dyDescent="0.3">
      <c r="A4" s="8">
        <v>1</v>
      </c>
      <c r="B4" s="8" t="s">
        <v>11</v>
      </c>
      <c r="C4" s="9" t="s">
        <v>25</v>
      </c>
      <c r="D4" s="8">
        <v>4</v>
      </c>
      <c r="E4" s="5" t="s">
        <v>7</v>
      </c>
      <c r="F4" s="6">
        <v>38736</v>
      </c>
      <c r="G4" s="4" t="s">
        <v>8</v>
      </c>
      <c r="H4" s="8">
        <v>70</v>
      </c>
      <c r="I4" s="5">
        <v>8</v>
      </c>
      <c r="J4" s="5">
        <v>8</v>
      </c>
      <c r="K4" s="15">
        <v>1</v>
      </c>
      <c r="L4" s="15">
        <v>1</v>
      </c>
      <c r="M4" s="15">
        <v>0</v>
      </c>
      <c r="N4" s="15">
        <v>1</v>
      </c>
      <c r="O4" s="15">
        <v>0</v>
      </c>
      <c r="P4" s="15">
        <v>0</v>
      </c>
      <c r="Q4" s="15">
        <v>1</v>
      </c>
      <c r="R4" s="15">
        <v>1</v>
      </c>
      <c r="S4" s="15">
        <v>1</v>
      </c>
      <c r="T4" s="15">
        <v>0</v>
      </c>
      <c r="U4" s="15">
        <v>1</v>
      </c>
      <c r="V4" s="15">
        <v>1</v>
      </c>
      <c r="W4" s="15">
        <v>0</v>
      </c>
      <c r="X4" s="15">
        <v>0</v>
      </c>
      <c r="Y4" s="15">
        <v>0</v>
      </c>
      <c r="Z4" s="29">
        <v>0</v>
      </c>
      <c r="AA4" s="29">
        <f>SUM(K4:Z4)</f>
        <v>8</v>
      </c>
      <c r="AB4" s="5">
        <v>18</v>
      </c>
      <c r="AC4" s="5">
        <v>16</v>
      </c>
      <c r="AD4" s="5">
        <v>47.5</v>
      </c>
      <c r="AE4" s="28">
        <f>AA4+AB4+AC4+AD4</f>
        <v>89.5</v>
      </c>
      <c r="AF4" s="32">
        <f>AE4/115*100</f>
        <v>77.826086956521735</v>
      </c>
      <c r="AG4" s="27" t="s">
        <v>87</v>
      </c>
    </row>
    <row r="5" spans="1:33" x14ac:dyDescent="0.3">
      <c r="A5" s="8">
        <v>2</v>
      </c>
      <c r="B5" s="8" t="s">
        <v>11</v>
      </c>
      <c r="C5" s="8" t="s">
        <v>57</v>
      </c>
      <c r="D5" s="8">
        <v>36</v>
      </c>
      <c r="E5" s="5" t="s">
        <v>7</v>
      </c>
      <c r="F5" s="6">
        <v>39229</v>
      </c>
      <c r="G5" s="4" t="s">
        <v>8</v>
      </c>
      <c r="H5" s="8">
        <v>93</v>
      </c>
      <c r="I5" s="5">
        <v>8</v>
      </c>
      <c r="J5" s="5">
        <v>8</v>
      </c>
      <c r="K5" s="15">
        <v>1</v>
      </c>
      <c r="L5" s="15">
        <v>1</v>
      </c>
      <c r="M5" s="15">
        <v>0</v>
      </c>
      <c r="N5" s="15">
        <v>1</v>
      </c>
      <c r="O5" s="15">
        <v>1</v>
      </c>
      <c r="P5" s="15">
        <v>1</v>
      </c>
      <c r="Q5" s="15">
        <v>1</v>
      </c>
      <c r="R5" s="15">
        <v>0</v>
      </c>
      <c r="S5" s="15">
        <v>1</v>
      </c>
      <c r="T5" s="15">
        <v>0</v>
      </c>
      <c r="U5" s="15">
        <v>1</v>
      </c>
      <c r="V5" s="15">
        <v>1</v>
      </c>
      <c r="W5" s="15">
        <v>0</v>
      </c>
      <c r="X5" s="15">
        <v>0</v>
      </c>
      <c r="Y5" s="15">
        <v>1</v>
      </c>
      <c r="Z5" s="29">
        <v>2</v>
      </c>
      <c r="AA5" s="29">
        <f>SUM(K5:Z5)</f>
        <v>12</v>
      </c>
      <c r="AB5" s="5">
        <v>13</v>
      </c>
      <c r="AC5" s="5">
        <v>17</v>
      </c>
      <c r="AD5" s="5">
        <v>47.2</v>
      </c>
      <c r="AE5" s="28">
        <f>AA5+AB5+AC5+AD5</f>
        <v>89.2</v>
      </c>
      <c r="AF5" s="32">
        <f>AE5/115*100</f>
        <v>77.565217391304358</v>
      </c>
      <c r="AG5" s="27" t="s">
        <v>88</v>
      </c>
    </row>
    <row r="6" spans="1:33" x14ac:dyDescent="0.3">
      <c r="A6" s="8">
        <v>3</v>
      </c>
      <c r="B6" s="8" t="s">
        <v>11</v>
      </c>
      <c r="C6" s="9" t="s">
        <v>51</v>
      </c>
      <c r="D6" s="8">
        <v>30</v>
      </c>
      <c r="E6" s="5" t="s">
        <v>7</v>
      </c>
      <c r="F6" s="6">
        <v>39298</v>
      </c>
      <c r="G6" s="4" t="s">
        <v>8</v>
      </c>
      <c r="H6" s="8">
        <v>62</v>
      </c>
      <c r="I6" s="5">
        <v>6</v>
      </c>
      <c r="J6" s="5">
        <v>7</v>
      </c>
      <c r="K6" s="15">
        <v>0</v>
      </c>
      <c r="L6" s="15">
        <v>1</v>
      </c>
      <c r="M6" s="15">
        <v>0</v>
      </c>
      <c r="N6" s="15">
        <v>1</v>
      </c>
      <c r="O6" s="15">
        <v>1</v>
      </c>
      <c r="P6" s="15">
        <v>0</v>
      </c>
      <c r="Q6" s="15">
        <v>1</v>
      </c>
      <c r="R6" s="15">
        <v>1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1</v>
      </c>
      <c r="Y6" s="15">
        <v>0</v>
      </c>
      <c r="Z6" s="29">
        <v>1</v>
      </c>
      <c r="AA6" s="29">
        <f>SUM(K6:Z6)</f>
        <v>7</v>
      </c>
      <c r="AB6" s="5">
        <v>13</v>
      </c>
      <c r="AC6" s="5">
        <v>19</v>
      </c>
      <c r="AD6" s="5">
        <v>40.1</v>
      </c>
      <c r="AE6" s="28">
        <f>AA6+AB6+AC6+AD6</f>
        <v>79.099999999999994</v>
      </c>
      <c r="AF6" s="32">
        <f>AE6/115*100</f>
        <v>68.782608695652172</v>
      </c>
      <c r="AG6" s="27" t="s">
        <v>88</v>
      </c>
    </row>
    <row r="7" spans="1:33" x14ac:dyDescent="0.3">
      <c r="A7" s="8">
        <v>4</v>
      </c>
      <c r="B7" s="8" t="s">
        <v>11</v>
      </c>
      <c r="C7" s="9" t="s">
        <v>36</v>
      </c>
      <c r="D7" s="8">
        <v>15</v>
      </c>
      <c r="E7" s="5" t="s">
        <v>7</v>
      </c>
      <c r="F7" s="6">
        <v>39114</v>
      </c>
      <c r="G7" s="4" t="s">
        <v>8</v>
      </c>
      <c r="H7" s="8">
        <v>90</v>
      </c>
      <c r="I7" s="5">
        <v>7</v>
      </c>
      <c r="J7" s="5">
        <v>7</v>
      </c>
      <c r="K7" s="15">
        <v>0</v>
      </c>
      <c r="L7" s="15">
        <v>0</v>
      </c>
      <c r="M7" s="15">
        <v>0</v>
      </c>
      <c r="N7" s="15">
        <v>1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1</v>
      </c>
      <c r="Z7" s="29">
        <v>0</v>
      </c>
      <c r="AA7" s="29">
        <f>SUM(K7:Z7)</f>
        <v>2</v>
      </c>
      <c r="AB7" s="5">
        <v>15</v>
      </c>
      <c r="AC7" s="5">
        <v>12</v>
      </c>
      <c r="AD7" s="5">
        <v>45.9</v>
      </c>
      <c r="AE7" s="28">
        <f>AA7+AB7+AC7+AD7</f>
        <v>74.900000000000006</v>
      </c>
      <c r="AF7" s="32">
        <f>AE7/115*100</f>
        <v>65.130434782608702</v>
      </c>
      <c r="AG7" s="27" t="s">
        <v>88</v>
      </c>
    </row>
    <row r="8" spans="1:33" x14ac:dyDescent="0.3">
      <c r="A8" s="8">
        <v>5</v>
      </c>
      <c r="B8" s="8" t="s">
        <v>11</v>
      </c>
      <c r="C8" s="9" t="s">
        <v>38</v>
      </c>
      <c r="D8" s="8">
        <v>17</v>
      </c>
      <c r="E8" s="5" t="s">
        <v>7</v>
      </c>
      <c r="F8" s="6">
        <v>38918</v>
      </c>
      <c r="G8" s="4" t="s">
        <v>8</v>
      </c>
      <c r="H8" s="8">
        <v>62</v>
      </c>
      <c r="I8" s="5">
        <v>8</v>
      </c>
      <c r="J8" s="5">
        <v>8</v>
      </c>
      <c r="K8" s="15">
        <v>1</v>
      </c>
      <c r="L8" s="15">
        <v>1</v>
      </c>
      <c r="M8" s="15">
        <v>0</v>
      </c>
      <c r="N8" s="15">
        <v>0</v>
      </c>
      <c r="O8" s="15">
        <v>1</v>
      </c>
      <c r="P8" s="15">
        <v>0</v>
      </c>
      <c r="Q8" s="15">
        <v>1</v>
      </c>
      <c r="R8" s="15">
        <v>1</v>
      </c>
      <c r="S8" s="15">
        <v>0</v>
      </c>
      <c r="T8" s="15">
        <v>0</v>
      </c>
      <c r="U8" s="15">
        <v>1</v>
      </c>
      <c r="V8" s="15">
        <v>0</v>
      </c>
      <c r="W8" s="15">
        <v>0</v>
      </c>
      <c r="X8" s="15">
        <v>0</v>
      </c>
      <c r="Y8" s="15">
        <v>0</v>
      </c>
      <c r="Z8" s="29">
        <v>2</v>
      </c>
      <c r="AA8" s="29">
        <f>SUM(K8:Z8)</f>
        <v>8</v>
      </c>
      <c r="AB8" s="5">
        <v>14</v>
      </c>
      <c r="AC8" s="5">
        <v>17</v>
      </c>
      <c r="AD8" s="5">
        <v>35.26</v>
      </c>
      <c r="AE8" s="28">
        <f>AA8+AB8+AC8+AD8</f>
        <v>74.259999999999991</v>
      </c>
      <c r="AF8" s="32">
        <f>AE8/115*100</f>
        <v>64.573913043478242</v>
      </c>
      <c r="AG8" s="27" t="s">
        <v>88</v>
      </c>
    </row>
    <row r="9" spans="1:33" x14ac:dyDescent="0.3">
      <c r="A9" s="8">
        <v>6</v>
      </c>
      <c r="B9" s="8" t="s">
        <v>11</v>
      </c>
      <c r="C9" s="9" t="s">
        <v>46</v>
      </c>
      <c r="D9" s="8">
        <v>25</v>
      </c>
      <c r="E9" s="5" t="s">
        <v>7</v>
      </c>
      <c r="F9" s="6">
        <v>38681</v>
      </c>
      <c r="G9" s="4" t="s">
        <v>8</v>
      </c>
      <c r="H9" s="8">
        <v>81</v>
      </c>
      <c r="I9" s="5">
        <v>8</v>
      </c>
      <c r="J9" s="5">
        <v>8</v>
      </c>
      <c r="K9" s="15">
        <v>1</v>
      </c>
      <c r="L9" s="15">
        <v>1</v>
      </c>
      <c r="M9" s="15">
        <v>0</v>
      </c>
      <c r="N9" s="15">
        <v>0</v>
      </c>
      <c r="O9" s="15">
        <v>0</v>
      </c>
      <c r="P9" s="15">
        <v>1</v>
      </c>
      <c r="Q9" s="15">
        <v>0</v>
      </c>
      <c r="R9" s="15">
        <v>0</v>
      </c>
      <c r="S9" s="15">
        <v>1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1</v>
      </c>
      <c r="Z9" s="29">
        <v>0</v>
      </c>
      <c r="AA9" s="29">
        <f>SUM(K9:Z9)</f>
        <v>5</v>
      </c>
      <c r="AB9" s="5">
        <v>12</v>
      </c>
      <c r="AC9" s="5">
        <v>14</v>
      </c>
      <c r="AD9" s="5">
        <v>43</v>
      </c>
      <c r="AE9" s="28">
        <f>AA9+AB9+AC9+AD9</f>
        <v>74</v>
      </c>
      <c r="AF9" s="32">
        <f>AE9/115*100</f>
        <v>64.347826086956516</v>
      </c>
      <c r="AG9" s="27" t="s">
        <v>88</v>
      </c>
    </row>
    <row r="10" spans="1:33" x14ac:dyDescent="0.3">
      <c r="A10" s="8">
        <v>7</v>
      </c>
      <c r="B10" s="8" t="s">
        <v>11</v>
      </c>
      <c r="C10" s="8" t="s">
        <v>45</v>
      </c>
      <c r="D10" s="8">
        <v>24</v>
      </c>
      <c r="E10" s="5" t="s">
        <v>7</v>
      </c>
      <c r="F10" s="6">
        <v>38959</v>
      </c>
      <c r="G10" s="4" t="s">
        <v>8</v>
      </c>
      <c r="H10" s="8">
        <v>82</v>
      </c>
      <c r="I10" s="5">
        <v>8</v>
      </c>
      <c r="J10" s="5">
        <v>8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5">
        <v>0</v>
      </c>
      <c r="Q10" s="15">
        <v>0</v>
      </c>
      <c r="R10" s="15">
        <v>1</v>
      </c>
      <c r="S10" s="15">
        <v>0</v>
      </c>
      <c r="T10" s="15">
        <v>0</v>
      </c>
      <c r="U10" s="15">
        <v>1</v>
      </c>
      <c r="V10" s="15">
        <v>0</v>
      </c>
      <c r="W10" s="15">
        <v>0</v>
      </c>
      <c r="X10" s="15">
        <v>0</v>
      </c>
      <c r="Y10" s="15">
        <v>1</v>
      </c>
      <c r="Z10" s="29">
        <v>0</v>
      </c>
      <c r="AA10" s="29">
        <f>SUM(K10:Z10)</f>
        <v>4</v>
      </c>
      <c r="AB10" s="5">
        <v>18</v>
      </c>
      <c r="AC10" s="5">
        <v>15</v>
      </c>
      <c r="AD10" s="5">
        <v>36.659999999999997</v>
      </c>
      <c r="AE10" s="28">
        <f>AA10+AB10+AC10+AD10</f>
        <v>73.66</v>
      </c>
      <c r="AF10" s="32">
        <f>AE10/115*100</f>
        <v>64.052173913043475</v>
      </c>
      <c r="AG10" s="27" t="s">
        <v>88</v>
      </c>
    </row>
    <row r="11" spans="1:33" x14ac:dyDescent="0.3">
      <c r="A11" s="8">
        <v>31</v>
      </c>
      <c r="B11" s="8" t="s">
        <v>11</v>
      </c>
      <c r="C11" s="8" t="s">
        <v>72</v>
      </c>
      <c r="D11" s="8">
        <v>43</v>
      </c>
      <c r="E11" s="5" t="s">
        <v>7</v>
      </c>
      <c r="F11" s="26">
        <v>38875</v>
      </c>
      <c r="G11" s="4" t="s">
        <v>8</v>
      </c>
      <c r="H11" s="8">
        <v>58</v>
      </c>
      <c r="I11" s="5">
        <v>8</v>
      </c>
      <c r="J11" s="5">
        <v>8</v>
      </c>
      <c r="K11" s="15">
        <v>0</v>
      </c>
      <c r="L11" s="15">
        <v>1</v>
      </c>
      <c r="M11" s="15">
        <v>0</v>
      </c>
      <c r="N11" s="15">
        <v>1</v>
      </c>
      <c r="O11" s="15">
        <v>0</v>
      </c>
      <c r="P11" s="15">
        <v>1</v>
      </c>
      <c r="Q11" s="15">
        <v>1</v>
      </c>
      <c r="R11" s="15">
        <v>1</v>
      </c>
      <c r="S11" s="15">
        <v>0</v>
      </c>
      <c r="T11" s="15">
        <v>0</v>
      </c>
      <c r="U11" s="15">
        <v>1</v>
      </c>
      <c r="V11" s="15">
        <v>1</v>
      </c>
      <c r="W11" s="15">
        <v>0</v>
      </c>
      <c r="X11" s="15">
        <v>1</v>
      </c>
      <c r="Y11" s="15">
        <v>1</v>
      </c>
      <c r="Z11" s="29">
        <v>2</v>
      </c>
      <c r="AA11" s="29">
        <f>SUM(K11:Z11)</f>
        <v>11</v>
      </c>
      <c r="AB11" s="5">
        <v>16</v>
      </c>
      <c r="AC11" s="5">
        <v>13</v>
      </c>
      <c r="AD11" s="5">
        <v>32.5</v>
      </c>
      <c r="AE11" s="28">
        <f>AA11+AB11+AC11+AD11</f>
        <v>72.5</v>
      </c>
      <c r="AF11" s="32">
        <f>AE11/115*100</f>
        <v>63.04347826086957</v>
      </c>
      <c r="AG11" s="4"/>
    </row>
    <row r="12" spans="1:33" x14ac:dyDescent="0.3">
      <c r="A12" s="8">
        <v>8</v>
      </c>
      <c r="B12" s="8" t="s">
        <v>11</v>
      </c>
      <c r="C12" s="8" t="s">
        <v>60</v>
      </c>
      <c r="D12" s="8">
        <v>39</v>
      </c>
      <c r="E12" s="5" t="s">
        <v>7</v>
      </c>
      <c r="F12" s="6" t="s">
        <v>16</v>
      </c>
      <c r="G12" s="4" t="s">
        <v>8</v>
      </c>
      <c r="H12" s="8">
        <v>57</v>
      </c>
      <c r="I12" s="5">
        <v>8</v>
      </c>
      <c r="J12" s="5">
        <v>8</v>
      </c>
      <c r="K12" s="15">
        <v>1</v>
      </c>
      <c r="L12" s="15">
        <v>1</v>
      </c>
      <c r="M12" s="15">
        <v>0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29">
        <v>0</v>
      </c>
      <c r="AA12" s="29">
        <f>SUM(K12:Z12)</f>
        <v>8</v>
      </c>
      <c r="AB12" s="5">
        <v>12</v>
      </c>
      <c r="AC12" s="5">
        <v>14</v>
      </c>
      <c r="AD12" s="5">
        <v>36.4</v>
      </c>
      <c r="AE12" s="28">
        <f>AA12+AB12+AC12+AD12</f>
        <v>70.400000000000006</v>
      </c>
      <c r="AF12" s="32">
        <f>AE12/115*100</f>
        <v>61.217391304347835</v>
      </c>
      <c r="AG12" s="4"/>
    </row>
    <row r="13" spans="1:33" x14ac:dyDescent="0.3">
      <c r="A13" s="8">
        <v>9</v>
      </c>
      <c r="B13" s="8" t="s">
        <v>10</v>
      </c>
      <c r="C13" s="9" t="s">
        <v>40</v>
      </c>
      <c r="D13" s="8">
        <v>19</v>
      </c>
      <c r="E13" s="5" t="s">
        <v>7</v>
      </c>
      <c r="F13" s="6">
        <v>38751</v>
      </c>
      <c r="G13" s="4" t="s">
        <v>8</v>
      </c>
      <c r="H13" s="8">
        <v>6</v>
      </c>
      <c r="I13" s="5">
        <v>8</v>
      </c>
      <c r="J13" s="5">
        <v>8</v>
      </c>
      <c r="K13" s="15">
        <v>1</v>
      </c>
      <c r="L13" s="15">
        <v>1</v>
      </c>
      <c r="M13" s="15">
        <v>0</v>
      </c>
      <c r="N13" s="15">
        <v>1</v>
      </c>
      <c r="O13" s="15">
        <v>0</v>
      </c>
      <c r="P13" s="15">
        <v>1</v>
      </c>
      <c r="Q13" s="15">
        <v>0</v>
      </c>
      <c r="R13" s="15">
        <v>0</v>
      </c>
      <c r="S13" s="15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29">
        <v>1</v>
      </c>
      <c r="AA13" s="29">
        <f>SUM(K13:Z13)</f>
        <v>12</v>
      </c>
      <c r="AB13" s="5">
        <v>9</v>
      </c>
      <c r="AC13" s="5">
        <v>10</v>
      </c>
      <c r="AD13" s="5">
        <v>39.299999999999997</v>
      </c>
      <c r="AE13" s="28">
        <f>AA13+AB13+AC13+AD13</f>
        <v>70.3</v>
      </c>
      <c r="AF13" s="32">
        <f>AE13/115*100</f>
        <v>61.130434782608688</v>
      </c>
      <c r="AG13" s="4"/>
    </row>
    <row r="14" spans="1:33" x14ac:dyDescent="0.3">
      <c r="A14" s="8">
        <v>10</v>
      </c>
      <c r="B14" s="8" t="s">
        <v>6</v>
      </c>
      <c r="C14" s="9" t="s">
        <v>49</v>
      </c>
      <c r="D14" s="8">
        <v>28</v>
      </c>
      <c r="E14" s="5" t="s">
        <v>7</v>
      </c>
      <c r="F14" s="6">
        <v>39265</v>
      </c>
      <c r="G14" s="4" t="s">
        <v>8</v>
      </c>
      <c r="H14" s="8">
        <v>2</v>
      </c>
      <c r="I14" s="5">
        <v>7</v>
      </c>
      <c r="J14" s="5" t="s">
        <v>9</v>
      </c>
      <c r="K14" s="15">
        <v>0</v>
      </c>
      <c r="L14" s="15">
        <v>0</v>
      </c>
      <c r="M14" s="15">
        <v>0</v>
      </c>
      <c r="N14" s="15">
        <v>1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1</v>
      </c>
      <c r="V14" s="15">
        <v>0</v>
      </c>
      <c r="W14" s="15">
        <v>0</v>
      </c>
      <c r="X14" s="15">
        <v>0</v>
      </c>
      <c r="Y14" s="15">
        <v>0</v>
      </c>
      <c r="Z14" s="29">
        <v>0</v>
      </c>
      <c r="AA14" s="29">
        <f>SUM(K14:Z14)</f>
        <v>2</v>
      </c>
      <c r="AB14" s="5">
        <v>14</v>
      </c>
      <c r="AC14" s="5">
        <v>12</v>
      </c>
      <c r="AD14" s="5">
        <v>40.6</v>
      </c>
      <c r="AE14" s="28">
        <f>AA14+AB14+AC14+AD14</f>
        <v>68.599999999999994</v>
      </c>
      <c r="AF14" s="32">
        <f>AE14/115*100</f>
        <v>59.65217391304347</v>
      </c>
      <c r="AG14" s="4"/>
    </row>
    <row r="15" spans="1:33" x14ac:dyDescent="0.3">
      <c r="A15" s="8">
        <v>11</v>
      </c>
      <c r="B15" s="8" t="s">
        <v>6</v>
      </c>
      <c r="C15" s="9" t="s">
        <v>37</v>
      </c>
      <c r="D15" s="8">
        <v>16</v>
      </c>
      <c r="E15" s="5" t="s">
        <v>7</v>
      </c>
      <c r="F15" s="6">
        <v>38698</v>
      </c>
      <c r="G15" s="4" t="s">
        <v>8</v>
      </c>
      <c r="H15" s="8">
        <v>2</v>
      </c>
      <c r="I15" s="5">
        <v>8</v>
      </c>
      <c r="J15" s="5" t="s">
        <v>9</v>
      </c>
      <c r="K15" s="15">
        <v>0</v>
      </c>
      <c r="L15" s="15">
        <v>0</v>
      </c>
      <c r="M15" s="15">
        <v>0</v>
      </c>
      <c r="N15" s="15">
        <v>1</v>
      </c>
      <c r="O15" s="15">
        <v>1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29">
        <v>0</v>
      </c>
      <c r="AA15" s="29">
        <f>SUM(K15:Z15)</f>
        <v>2</v>
      </c>
      <c r="AB15" s="5">
        <v>15</v>
      </c>
      <c r="AC15" s="5">
        <v>11</v>
      </c>
      <c r="AD15" s="5">
        <v>38.700000000000003</v>
      </c>
      <c r="AE15" s="28">
        <f>AA15+AB15+AC15+AD15</f>
        <v>66.7</v>
      </c>
      <c r="AF15" s="32">
        <f>AE15/115*100</f>
        <v>58.000000000000007</v>
      </c>
      <c r="AG15" s="4"/>
    </row>
    <row r="16" spans="1:33" x14ac:dyDescent="0.3">
      <c r="A16" s="8">
        <v>12</v>
      </c>
      <c r="B16" s="8" t="s">
        <v>6</v>
      </c>
      <c r="C16" s="8" t="s">
        <v>53</v>
      </c>
      <c r="D16" s="8">
        <v>32</v>
      </c>
      <c r="E16" s="5" t="s">
        <v>7</v>
      </c>
      <c r="F16" s="6">
        <v>39084</v>
      </c>
      <c r="G16" s="4" t="s">
        <v>8</v>
      </c>
      <c r="H16" s="8">
        <v>91</v>
      </c>
      <c r="I16" s="5">
        <v>7</v>
      </c>
      <c r="J16" s="5">
        <v>7</v>
      </c>
      <c r="K16" s="15">
        <v>1</v>
      </c>
      <c r="L16" s="15">
        <v>1</v>
      </c>
      <c r="M16" s="15">
        <v>0</v>
      </c>
      <c r="N16" s="15">
        <v>1</v>
      </c>
      <c r="O16" s="15">
        <v>0</v>
      </c>
      <c r="P16" s="15">
        <v>1</v>
      </c>
      <c r="Q16" s="15">
        <v>0</v>
      </c>
      <c r="R16" s="15">
        <v>0</v>
      </c>
      <c r="S16" s="15">
        <v>1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29">
        <v>2</v>
      </c>
      <c r="AA16" s="29">
        <f>SUM(K16:Z16)</f>
        <v>7</v>
      </c>
      <c r="AB16" s="5">
        <v>17</v>
      </c>
      <c r="AC16" s="5">
        <v>12</v>
      </c>
      <c r="AD16" s="5">
        <v>29.8</v>
      </c>
      <c r="AE16" s="28">
        <f>AA16+AB16+AC16+AD16</f>
        <v>65.8</v>
      </c>
      <c r="AF16" s="32">
        <f>AE16/115*100</f>
        <v>57.217391304347821</v>
      </c>
      <c r="AG16" s="4"/>
    </row>
    <row r="17" spans="1:33" x14ac:dyDescent="0.3">
      <c r="A17" s="8">
        <v>13</v>
      </c>
      <c r="B17" s="8" t="s">
        <v>11</v>
      </c>
      <c r="C17" s="9" t="s">
        <v>43</v>
      </c>
      <c r="D17" s="8">
        <v>22</v>
      </c>
      <c r="E17" s="5" t="s">
        <v>7</v>
      </c>
      <c r="F17" s="6">
        <v>39490</v>
      </c>
      <c r="G17" s="4" t="s">
        <v>8</v>
      </c>
      <c r="H17" s="8">
        <v>58</v>
      </c>
      <c r="I17" s="5">
        <v>6</v>
      </c>
      <c r="J17" s="5">
        <v>7</v>
      </c>
      <c r="K17" s="15">
        <v>0</v>
      </c>
      <c r="L17" s="15">
        <v>1</v>
      </c>
      <c r="M17" s="15">
        <v>1</v>
      </c>
      <c r="N17" s="15">
        <v>1</v>
      </c>
      <c r="O17" s="15">
        <v>0</v>
      </c>
      <c r="P17" s="15">
        <v>1</v>
      </c>
      <c r="Q17" s="15">
        <v>0</v>
      </c>
      <c r="R17" s="15">
        <v>1</v>
      </c>
      <c r="S17" s="15">
        <v>0</v>
      </c>
      <c r="T17" s="15">
        <v>0</v>
      </c>
      <c r="U17" s="15">
        <v>1</v>
      </c>
      <c r="V17" s="15">
        <v>0</v>
      </c>
      <c r="W17" s="15">
        <v>0</v>
      </c>
      <c r="X17" s="15">
        <v>0</v>
      </c>
      <c r="Y17" s="15">
        <v>1</v>
      </c>
      <c r="Z17" s="29">
        <v>1</v>
      </c>
      <c r="AA17" s="29">
        <f>SUM(K17:Z17)</f>
        <v>8</v>
      </c>
      <c r="AB17" s="5">
        <v>19</v>
      </c>
      <c r="AC17" s="5">
        <v>6</v>
      </c>
      <c r="AD17" s="5">
        <v>32.5</v>
      </c>
      <c r="AE17" s="28">
        <f>AA17+AB17+AC17+AD17</f>
        <v>65.5</v>
      </c>
      <c r="AF17" s="32">
        <f>AE17/115*100</f>
        <v>56.956521739130437</v>
      </c>
      <c r="AG17" s="4"/>
    </row>
    <row r="18" spans="1:33" x14ac:dyDescent="0.3">
      <c r="A18" s="8">
        <v>14</v>
      </c>
      <c r="B18" s="8" t="s">
        <v>11</v>
      </c>
      <c r="C18" s="9" t="s">
        <v>32</v>
      </c>
      <c r="D18" s="8">
        <v>11</v>
      </c>
      <c r="E18" s="5" t="s">
        <v>7</v>
      </c>
      <c r="F18" s="6">
        <v>38821</v>
      </c>
      <c r="G18" s="4" t="s">
        <v>8</v>
      </c>
      <c r="H18" s="8">
        <v>58</v>
      </c>
      <c r="I18" s="5">
        <v>8</v>
      </c>
      <c r="J18" s="5">
        <v>8</v>
      </c>
      <c r="K18" s="15">
        <v>0</v>
      </c>
      <c r="L18" s="15">
        <v>1</v>
      </c>
      <c r="M18" s="15">
        <v>0</v>
      </c>
      <c r="N18" s="15">
        <v>1</v>
      </c>
      <c r="O18" s="15">
        <v>1</v>
      </c>
      <c r="P18" s="15">
        <v>1</v>
      </c>
      <c r="Q18" s="15">
        <v>1</v>
      </c>
      <c r="R18" s="15">
        <v>0</v>
      </c>
      <c r="S18" s="15">
        <v>1</v>
      </c>
      <c r="T18" s="15">
        <v>0</v>
      </c>
      <c r="U18" s="15">
        <v>1</v>
      </c>
      <c r="V18" s="15">
        <v>0</v>
      </c>
      <c r="W18" s="15">
        <v>0</v>
      </c>
      <c r="X18" s="15">
        <v>0</v>
      </c>
      <c r="Y18" s="15">
        <v>0</v>
      </c>
      <c r="Z18" s="29">
        <v>2</v>
      </c>
      <c r="AA18" s="29">
        <f>SUM(K18:Z18)</f>
        <v>9</v>
      </c>
      <c r="AB18" s="5">
        <v>14</v>
      </c>
      <c r="AC18" s="5">
        <v>18</v>
      </c>
      <c r="AD18" s="5">
        <v>24.2</v>
      </c>
      <c r="AE18" s="28">
        <f>AA18+AB18+AC18+AD18</f>
        <v>65.2</v>
      </c>
      <c r="AF18" s="32">
        <f>AE18/115*100</f>
        <v>56.695652173913047</v>
      </c>
      <c r="AG18" s="4"/>
    </row>
    <row r="19" spans="1:33" x14ac:dyDescent="0.3">
      <c r="A19" s="8">
        <v>15</v>
      </c>
      <c r="B19" s="8" t="s">
        <v>11</v>
      </c>
      <c r="C19" s="8" t="s">
        <v>58</v>
      </c>
      <c r="D19" s="8">
        <v>37</v>
      </c>
      <c r="E19" s="5" t="s">
        <v>7</v>
      </c>
      <c r="F19" s="6">
        <v>39373</v>
      </c>
      <c r="G19" s="4" t="s">
        <v>8</v>
      </c>
      <c r="H19" s="8">
        <v>57</v>
      </c>
      <c r="I19" s="5">
        <v>8</v>
      </c>
      <c r="J19" s="5">
        <v>8</v>
      </c>
      <c r="K19" s="15">
        <v>1</v>
      </c>
      <c r="L19" s="15">
        <v>0</v>
      </c>
      <c r="M19" s="15">
        <v>0</v>
      </c>
      <c r="N19" s="15">
        <v>1</v>
      </c>
      <c r="O19" s="15">
        <v>1</v>
      </c>
      <c r="P19" s="15">
        <v>1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1</v>
      </c>
      <c r="W19" s="15">
        <v>0</v>
      </c>
      <c r="X19" s="15">
        <v>0</v>
      </c>
      <c r="Y19" s="15">
        <v>1</v>
      </c>
      <c r="Z19" s="29">
        <v>1</v>
      </c>
      <c r="AA19" s="29">
        <f>SUM(K19:Z19)</f>
        <v>7</v>
      </c>
      <c r="AB19" s="5">
        <v>11</v>
      </c>
      <c r="AC19" s="5">
        <v>8</v>
      </c>
      <c r="AD19" s="5">
        <v>34.700000000000003</v>
      </c>
      <c r="AE19" s="28">
        <f>AA19+AB19+AC19+AD19</f>
        <v>60.7</v>
      </c>
      <c r="AF19" s="32">
        <f>AE19/115*100</f>
        <v>52.782608695652179</v>
      </c>
      <c r="AG19" s="4"/>
    </row>
    <row r="20" spans="1:33" x14ac:dyDescent="0.3">
      <c r="A20" s="8">
        <v>16</v>
      </c>
      <c r="B20" s="8" t="s">
        <v>10</v>
      </c>
      <c r="C20" s="8" t="s">
        <v>54</v>
      </c>
      <c r="D20" s="8">
        <v>33</v>
      </c>
      <c r="E20" s="5" t="s">
        <v>7</v>
      </c>
      <c r="F20" s="6">
        <v>39065</v>
      </c>
      <c r="G20" s="4" t="s">
        <v>8</v>
      </c>
      <c r="H20" s="8">
        <v>75</v>
      </c>
      <c r="I20" s="5">
        <v>7</v>
      </c>
      <c r="J20" s="5">
        <v>7</v>
      </c>
      <c r="K20" s="15">
        <v>0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0</v>
      </c>
      <c r="U20" s="15">
        <v>1</v>
      </c>
      <c r="V20" s="15">
        <v>1</v>
      </c>
      <c r="W20" s="15">
        <v>0</v>
      </c>
      <c r="X20" s="15">
        <v>1</v>
      </c>
      <c r="Y20" s="15">
        <v>1</v>
      </c>
      <c r="Z20" s="29">
        <v>3</v>
      </c>
      <c r="AA20" s="29">
        <f>SUM(K20:Z20)</f>
        <v>15</v>
      </c>
      <c r="AB20" s="5">
        <v>14</v>
      </c>
      <c r="AC20" s="5">
        <v>9</v>
      </c>
      <c r="AD20" s="5">
        <v>21.5</v>
      </c>
      <c r="AE20" s="28">
        <f>AA20+AB20+AC20+AD20</f>
        <v>59.5</v>
      </c>
      <c r="AF20" s="32">
        <f>AE20/115*100</f>
        <v>51.739130434782609</v>
      </c>
      <c r="AG20" s="4"/>
    </row>
    <row r="21" spans="1:33" x14ac:dyDescent="0.3">
      <c r="A21" s="8">
        <v>17</v>
      </c>
      <c r="B21" s="8" t="s">
        <v>10</v>
      </c>
      <c r="C21" s="9" t="s">
        <v>70</v>
      </c>
      <c r="D21" s="8">
        <v>1</v>
      </c>
      <c r="E21" s="5" t="s">
        <v>7</v>
      </c>
      <c r="F21" s="6">
        <v>38928</v>
      </c>
      <c r="G21" s="4" t="s">
        <v>8</v>
      </c>
      <c r="H21" s="8">
        <v>6</v>
      </c>
      <c r="I21" s="5">
        <v>8</v>
      </c>
      <c r="J21" s="5">
        <v>8</v>
      </c>
      <c r="K21" s="15">
        <v>1</v>
      </c>
      <c r="L21" s="15">
        <v>1</v>
      </c>
      <c r="M21" s="15">
        <v>0</v>
      </c>
      <c r="N21" s="15">
        <v>1</v>
      </c>
      <c r="O21" s="15">
        <v>0</v>
      </c>
      <c r="P21" s="15">
        <v>1</v>
      </c>
      <c r="Q21" s="15">
        <v>0</v>
      </c>
      <c r="R21" s="15">
        <v>0</v>
      </c>
      <c r="S21" s="15">
        <v>1</v>
      </c>
      <c r="T21" s="15">
        <v>1</v>
      </c>
      <c r="U21" s="15">
        <v>0</v>
      </c>
      <c r="V21" s="15">
        <v>0</v>
      </c>
      <c r="W21" s="15">
        <v>0</v>
      </c>
      <c r="X21" s="15">
        <v>1</v>
      </c>
      <c r="Y21" s="15">
        <v>0</v>
      </c>
      <c r="Z21" s="29">
        <v>0</v>
      </c>
      <c r="AA21" s="29">
        <f>SUM(K21:Z21)</f>
        <v>7</v>
      </c>
      <c r="AB21" s="5">
        <v>9</v>
      </c>
      <c r="AC21" s="5">
        <v>12</v>
      </c>
      <c r="AD21" s="5">
        <v>31.3</v>
      </c>
      <c r="AE21" s="28">
        <f>AA21+AB21+AC21+AD21</f>
        <v>59.3</v>
      </c>
      <c r="AF21" s="32">
        <f>AE21/115*100</f>
        <v>51.565217391304344</v>
      </c>
      <c r="AG21" s="4"/>
    </row>
    <row r="22" spans="1:33" x14ac:dyDescent="0.3">
      <c r="A22" s="8">
        <v>18</v>
      </c>
      <c r="B22" s="8" t="s">
        <v>10</v>
      </c>
      <c r="C22" s="9" t="s">
        <v>48</v>
      </c>
      <c r="D22" s="8">
        <v>27</v>
      </c>
      <c r="E22" s="5" t="s">
        <v>7</v>
      </c>
      <c r="F22" s="6">
        <v>39366</v>
      </c>
      <c r="G22" s="4" t="s">
        <v>8</v>
      </c>
      <c r="H22" s="8">
        <v>75</v>
      </c>
      <c r="I22" s="5">
        <v>7</v>
      </c>
      <c r="J22" s="5">
        <v>7</v>
      </c>
      <c r="K22" s="15">
        <v>0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0</v>
      </c>
      <c r="X22" s="15">
        <v>1</v>
      </c>
      <c r="Y22" s="15">
        <v>0</v>
      </c>
      <c r="Z22" s="29">
        <v>1</v>
      </c>
      <c r="AA22" s="29">
        <f>SUM(K22:Z22)</f>
        <v>13</v>
      </c>
      <c r="AB22" s="5">
        <v>13</v>
      </c>
      <c r="AC22" s="5">
        <v>8</v>
      </c>
      <c r="AD22" s="5">
        <v>25.06</v>
      </c>
      <c r="AE22" s="28">
        <f>AA22+AB22+AC22+AD22</f>
        <v>59.06</v>
      </c>
      <c r="AF22" s="32">
        <f>AE22/115*100</f>
        <v>51.356521739130436</v>
      </c>
      <c r="AG22" s="4"/>
    </row>
    <row r="23" spans="1:33" x14ac:dyDescent="0.3">
      <c r="A23" s="8">
        <v>19</v>
      </c>
      <c r="B23" s="8" t="s">
        <v>11</v>
      </c>
      <c r="C23" s="8" t="s">
        <v>56</v>
      </c>
      <c r="D23" s="8">
        <v>35</v>
      </c>
      <c r="E23" s="5" t="s">
        <v>7</v>
      </c>
      <c r="F23" s="6" t="s">
        <v>14</v>
      </c>
      <c r="G23" s="4" t="s">
        <v>8</v>
      </c>
      <c r="H23" s="8">
        <v>43</v>
      </c>
      <c r="I23" s="5">
        <v>8</v>
      </c>
      <c r="J23" s="5">
        <v>8</v>
      </c>
      <c r="K23" s="15">
        <v>1</v>
      </c>
      <c r="L23" s="15">
        <v>1</v>
      </c>
      <c r="M23" s="15">
        <v>0</v>
      </c>
      <c r="N23" s="15">
        <v>1</v>
      </c>
      <c r="O23" s="15">
        <v>1</v>
      </c>
      <c r="P23" s="15">
        <v>1</v>
      </c>
      <c r="Q23" s="15">
        <v>0</v>
      </c>
      <c r="R23" s="15">
        <v>0</v>
      </c>
      <c r="S23" s="15">
        <v>0</v>
      </c>
      <c r="T23" s="15">
        <v>1</v>
      </c>
      <c r="U23" s="15">
        <v>1</v>
      </c>
      <c r="V23" s="15">
        <v>0</v>
      </c>
      <c r="W23" s="15">
        <v>0</v>
      </c>
      <c r="X23" s="15">
        <v>0</v>
      </c>
      <c r="Y23" s="15">
        <v>0</v>
      </c>
      <c r="Z23" s="29">
        <v>0</v>
      </c>
      <c r="AA23" s="29">
        <f>SUM(K23:Z23)</f>
        <v>7</v>
      </c>
      <c r="AB23" s="5">
        <v>10</v>
      </c>
      <c r="AC23" s="5">
        <v>13</v>
      </c>
      <c r="AD23" s="5">
        <v>28.4</v>
      </c>
      <c r="AE23" s="28">
        <f>AA23+AB23+AC23+AD23</f>
        <v>58.4</v>
      </c>
      <c r="AF23" s="32">
        <f>AE23/115*100</f>
        <v>50.782608695652179</v>
      </c>
      <c r="AG23" s="4"/>
    </row>
    <row r="24" spans="1:33" x14ac:dyDescent="0.3">
      <c r="A24" s="8">
        <v>20</v>
      </c>
      <c r="B24" s="8" t="s">
        <v>11</v>
      </c>
      <c r="C24" s="9" t="s">
        <v>28</v>
      </c>
      <c r="D24" s="8">
        <v>7</v>
      </c>
      <c r="E24" s="5" t="s">
        <v>7</v>
      </c>
      <c r="F24" s="6">
        <v>38712</v>
      </c>
      <c r="G24" s="4" t="s">
        <v>8</v>
      </c>
      <c r="H24" s="8">
        <v>90</v>
      </c>
      <c r="I24" s="5">
        <v>8</v>
      </c>
      <c r="J24" s="5">
        <v>8</v>
      </c>
      <c r="K24" s="15">
        <v>0</v>
      </c>
      <c r="L24" s="15">
        <v>1</v>
      </c>
      <c r="M24" s="15">
        <v>0</v>
      </c>
      <c r="N24" s="15">
        <v>0</v>
      </c>
      <c r="O24" s="15">
        <v>0</v>
      </c>
      <c r="P24" s="15">
        <v>0</v>
      </c>
      <c r="Q24" s="15">
        <v>1</v>
      </c>
      <c r="R24" s="15">
        <v>1</v>
      </c>
      <c r="S24" s="15">
        <v>0</v>
      </c>
      <c r="T24" s="15">
        <v>0</v>
      </c>
      <c r="U24" s="15">
        <v>1</v>
      </c>
      <c r="V24" s="15">
        <v>0</v>
      </c>
      <c r="W24" s="15">
        <v>0</v>
      </c>
      <c r="X24" s="15">
        <v>0</v>
      </c>
      <c r="Y24" s="15">
        <v>1</v>
      </c>
      <c r="Z24" s="29">
        <v>0</v>
      </c>
      <c r="AA24" s="29">
        <f>SUM(K24:Z24)</f>
        <v>5</v>
      </c>
      <c r="AB24" s="5">
        <v>10</v>
      </c>
      <c r="AC24" s="5">
        <v>8</v>
      </c>
      <c r="AD24" s="5">
        <v>34.6</v>
      </c>
      <c r="AE24" s="28">
        <f>AA24+AB24+AC24+AD24</f>
        <v>57.6</v>
      </c>
      <c r="AF24" s="32">
        <f>AE24/115*100</f>
        <v>50.086956521739133</v>
      </c>
      <c r="AG24" s="4"/>
    </row>
    <row r="25" spans="1:33" x14ac:dyDescent="0.3">
      <c r="A25" s="8">
        <v>21</v>
      </c>
      <c r="B25" s="8" t="s">
        <v>6</v>
      </c>
      <c r="C25" s="9" t="s">
        <v>50</v>
      </c>
      <c r="D25" s="8">
        <v>29</v>
      </c>
      <c r="E25" s="5" t="s">
        <v>7</v>
      </c>
      <c r="F25" s="6">
        <v>39191</v>
      </c>
      <c r="G25" s="4" t="s">
        <v>8</v>
      </c>
      <c r="H25" s="8">
        <v>91</v>
      </c>
      <c r="I25" s="5">
        <v>7</v>
      </c>
      <c r="J25" s="5">
        <v>7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1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29">
        <v>0</v>
      </c>
      <c r="AA25" s="29">
        <f>SUM(K25:Z25)</f>
        <v>1</v>
      </c>
      <c r="AB25" s="5">
        <v>18</v>
      </c>
      <c r="AC25" s="5">
        <v>12</v>
      </c>
      <c r="AD25" s="5">
        <v>26.5</v>
      </c>
      <c r="AE25" s="28">
        <f>AA25+AB25+AC25+AD25</f>
        <v>57.5</v>
      </c>
      <c r="AF25" s="32">
        <f>AE25/115*100</f>
        <v>50</v>
      </c>
      <c r="AG25" s="4"/>
    </row>
    <row r="26" spans="1:33" x14ac:dyDescent="0.3">
      <c r="A26" s="8">
        <v>22</v>
      </c>
      <c r="B26" s="8" t="s">
        <v>11</v>
      </c>
      <c r="C26" s="9" t="s">
        <v>44</v>
      </c>
      <c r="D26" s="8">
        <v>23</v>
      </c>
      <c r="E26" s="5" t="s">
        <v>7</v>
      </c>
      <c r="F26" s="6" t="s">
        <v>18</v>
      </c>
      <c r="G26" s="4" t="s">
        <v>8</v>
      </c>
      <c r="H26" s="8">
        <v>90</v>
      </c>
      <c r="I26" s="5">
        <v>8</v>
      </c>
      <c r="J26" s="5">
        <v>8</v>
      </c>
      <c r="K26" s="15">
        <v>1</v>
      </c>
      <c r="L26" s="15">
        <v>1</v>
      </c>
      <c r="M26" s="15">
        <v>0</v>
      </c>
      <c r="N26" s="15">
        <v>1</v>
      </c>
      <c r="O26" s="15">
        <v>0</v>
      </c>
      <c r="P26" s="15">
        <v>0</v>
      </c>
      <c r="Q26" s="15">
        <v>0</v>
      </c>
      <c r="R26" s="15">
        <v>0</v>
      </c>
      <c r="S26" s="15">
        <v>1</v>
      </c>
      <c r="T26" s="15">
        <v>0</v>
      </c>
      <c r="U26" s="15">
        <v>1</v>
      </c>
      <c r="V26" s="15">
        <v>0</v>
      </c>
      <c r="W26" s="15">
        <v>0</v>
      </c>
      <c r="X26" s="15">
        <v>1</v>
      </c>
      <c r="Y26" s="15">
        <v>0</v>
      </c>
      <c r="Z26" s="29">
        <v>1</v>
      </c>
      <c r="AA26" s="29">
        <f>SUM(K26:Z26)</f>
        <v>7</v>
      </c>
      <c r="AB26" s="5">
        <v>12</v>
      </c>
      <c r="AC26" s="5">
        <v>8</v>
      </c>
      <c r="AD26" s="5">
        <v>30.1</v>
      </c>
      <c r="AE26" s="28">
        <f>AA26+AB26+AC26+AD26</f>
        <v>57.1</v>
      </c>
      <c r="AF26" s="32">
        <f>AE26/115*100</f>
        <v>49.652173913043477</v>
      </c>
      <c r="AG26" s="4"/>
    </row>
    <row r="27" spans="1:33" x14ac:dyDescent="0.3">
      <c r="A27" s="8">
        <v>23</v>
      </c>
      <c r="B27" s="8" t="s">
        <v>6</v>
      </c>
      <c r="C27" s="9" t="s">
        <v>29</v>
      </c>
      <c r="D27" s="8">
        <v>8</v>
      </c>
      <c r="E27" s="5" t="s">
        <v>7</v>
      </c>
      <c r="F27" s="6">
        <v>39156</v>
      </c>
      <c r="G27" s="4" t="s">
        <v>8</v>
      </c>
      <c r="H27" s="8">
        <v>2</v>
      </c>
      <c r="I27" s="5">
        <v>7</v>
      </c>
      <c r="J27" s="5" t="s">
        <v>9</v>
      </c>
      <c r="K27" s="15">
        <v>0</v>
      </c>
      <c r="L27" s="15">
        <v>0</v>
      </c>
      <c r="M27" s="15">
        <v>0</v>
      </c>
      <c r="N27" s="15">
        <v>1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1</v>
      </c>
      <c r="V27" s="15">
        <v>0</v>
      </c>
      <c r="W27" s="15">
        <v>0</v>
      </c>
      <c r="X27" s="15">
        <v>0</v>
      </c>
      <c r="Y27" s="15">
        <v>0</v>
      </c>
      <c r="Z27" s="29">
        <v>0</v>
      </c>
      <c r="AA27" s="29">
        <f>SUM(K27:Z27)</f>
        <v>2</v>
      </c>
      <c r="AB27" s="5">
        <v>8</v>
      </c>
      <c r="AC27" s="5">
        <v>12</v>
      </c>
      <c r="AD27" s="5">
        <v>34.799999999999997</v>
      </c>
      <c r="AE27" s="28">
        <f>AA27+AB27+AC27+AD27</f>
        <v>56.8</v>
      </c>
      <c r="AF27" s="32">
        <f>AE27/115*100</f>
        <v>49.391304347826086</v>
      </c>
      <c r="AG27" s="4"/>
    </row>
    <row r="28" spans="1:33" x14ac:dyDescent="0.3">
      <c r="A28" s="8">
        <v>24</v>
      </c>
      <c r="B28" s="8" t="s">
        <v>11</v>
      </c>
      <c r="C28" s="9" t="s">
        <v>41</v>
      </c>
      <c r="D28" s="8">
        <v>20</v>
      </c>
      <c r="E28" s="5" t="s">
        <v>7</v>
      </c>
      <c r="F28" s="6" t="s">
        <v>15</v>
      </c>
      <c r="G28" s="4" t="s">
        <v>8</v>
      </c>
      <c r="H28" s="8">
        <v>43</v>
      </c>
      <c r="I28" s="5">
        <v>8</v>
      </c>
      <c r="J28" s="5">
        <v>8</v>
      </c>
      <c r="K28" s="15">
        <v>0</v>
      </c>
      <c r="L28" s="15">
        <v>1</v>
      </c>
      <c r="M28" s="15">
        <v>0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0</v>
      </c>
      <c r="T28" s="15">
        <v>1</v>
      </c>
      <c r="U28" s="15">
        <v>1</v>
      </c>
      <c r="V28" s="15">
        <v>0</v>
      </c>
      <c r="W28" s="15">
        <v>0</v>
      </c>
      <c r="X28" s="15">
        <v>0</v>
      </c>
      <c r="Y28" s="15">
        <v>0</v>
      </c>
      <c r="Z28" s="29">
        <v>1</v>
      </c>
      <c r="AA28" s="29">
        <f>SUM(K28:Z28)</f>
        <v>9</v>
      </c>
      <c r="AB28" s="5">
        <v>11</v>
      </c>
      <c r="AC28" s="5">
        <v>10</v>
      </c>
      <c r="AD28" s="5">
        <v>25.4</v>
      </c>
      <c r="AE28" s="28">
        <f>AA28+AB28+AC28+AD28</f>
        <v>55.4</v>
      </c>
      <c r="AF28" s="32">
        <f>AE28/115*100</f>
        <v>48.173913043478258</v>
      </c>
      <c r="AG28" s="4"/>
    </row>
    <row r="29" spans="1:33" x14ac:dyDescent="0.3">
      <c r="A29" s="8">
        <v>25</v>
      </c>
      <c r="B29" s="8" t="s">
        <v>10</v>
      </c>
      <c r="C29" s="9" t="s">
        <v>24</v>
      </c>
      <c r="D29" s="8">
        <v>3</v>
      </c>
      <c r="E29" s="5" t="s">
        <v>7</v>
      </c>
      <c r="F29" s="6">
        <v>39045</v>
      </c>
      <c r="G29" s="4" t="s">
        <v>8</v>
      </c>
      <c r="H29" s="8">
        <v>15</v>
      </c>
      <c r="I29" s="5">
        <v>7</v>
      </c>
      <c r="J29" s="5">
        <v>7</v>
      </c>
      <c r="K29" s="15">
        <v>0</v>
      </c>
      <c r="L29" s="15">
        <v>0</v>
      </c>
      <c r="M29" s="15">
        <v>0</v>
      </c>
      <c r="N29" s="15">
        <v>1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29">
        <v>0</v>
      </c>
      <c r="AA29" s="29">
        <f>SUM(K29:Z29)</f>
        <v>1</v>
      </c>
      <c r="AB29" s="5">
        <v>7</v>
      </c>
      <c r="AC29" s="5">
        <v>6</v>
      </c>
      <c r="AD29" s="5">
        <v>40.299999999999997</v>
      </c>
      <c r="AE29" s="28">
        <f>AA29+AB29+AC29+AD29</f>
        <v>54.3</v>
      </c>
      <c r="AF29" s="32">
        <f>AE29/115*100</f>
        <v>47.217391304347821</v>
      </c>
      <c r="AG29" s="4"/>
    </row>
    <row r="30" spans="1:33" x14ac:dyDescent="0.3">
      <c r="A30" s="8">
        <v>26</v>
      </c>
      <c r="B30" s="8" t="s">
        <v>6</v>
      </c>
      <c r="C30" s="8" t="s">
        <v>61</v>
      </c>
      <c r="D30" s="8">
        <v>40</v>
      </c>
      <c r="E30" s="5" t="s">
        <v>7</v>
      </c>
      <c r="F30" s="6">
        <v>39093</v>
      </c>
      <c r="G30" s="4" t="s">
        <v>8</v>
      </c>
      <c r="H30" s="8">
        <v>91</v>
      </c>
      <c r="I30" s="5">
        <v>7</v>
      </c>
      <c r="J30" s="5">
        <v>7</v>
      </c>
      <c r="K30" s="15">
        <v>1</v>
      </c>
      <c r="L30" s="15">
        <v>1</v>
      </c>
      <c r="M30" s="15">
        <v>0</v>
      </c>
      <c r="N30" s="15">
        <v>1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1</v>
      </c>
      <c r="V30" s="15">
        <v>0</v>
      </c>
      <c r="W30" s="15">
        <v>0</v>
      </c>
      <c r="X30" s="15">
        <v>0</v>
      </c>
      <c r="Y30" s="15">
        <v>0</v>
      </c>
      <c r="Z30" s="29">
        <v>0</v>
      </c>
      <c r="AA30" s="29">
        <f>SUM(K30:Z30)</f>
        <v>4</v>
      </c>
      <c r="AB30" s="5">
        <v>13</v>
      </c>
      <c r="AC30" s="5">
        <v>12</v>
      </c>
      <c r="AD30" s="5">
        <v>22.27</v>
      </c>
      <c r="AE30" s="28">
        <f>AA30+AB30+AC30+AD30</f>
        <v>51.269999999999996</v>
      </c>
      <c r="AF30" s="32">
        <f>AE30/115*100</f>
        <v>44.582608695652169</v>
      </c>
      <c r="AG30" s="4"/>
    </row>
    <row r="31" spans="1:33" x14ac:dyDescent="0.3">
      <c r="A31" s="8">
        <v>27</v>
      </c>
      <c r="B31" s="8" t="s">
        <v>6</v>
      </c>
      <c r="C31" s="9" t="s">
        <v>30</v>
      </c>
      <c r="D31" s="8">
        <v>9</v>
      </c>
      <c r="E31" s="5" t="s">
        <v>7</v>
      </c>
      <c r="F31" s="6">
        <v>39171</v>
      </c>
      <c r="G31" s="4" t="s">
        <v>8</v>
      </c>
      <c r="H31" s="8">
        <v>91</v>
      </c>
      <c r="I31" s="5">
        <v>7</v>
      </c>
      <c r="J31" s="5">
        <v>7</v>
      </c>
      <c r="K31" s="15">
        <v>0</v>
      </c>
      <c r="L31" s="15">
        <v>0</v>
      </c>
      <c r="M31" s="15">
        <v>0</v>
      </c>
      <c r="N31" s="15">
        <v>1</v>
      </c>
      <c r="O31" s="15">
        <v>0</v>
      </c>
      <c r="P31" s="15">
        <v>1</v>
      </c>
      <c r="Q31" s="15">
        <v>0</v>
      </c>
      <c r="R31" s="15">
        <v>0</v>
      </c>
      <c r="S31" s="15">
        <v>1</v>
      </c>
      <c r="T31" s="15">
        <v>0</v>
      </c>
      <c r="U31" s="15">
        <v>1</v>
      </c>
      <c r="V31" s="15">
        <v>0</v>
      </c>
      <c r="W31" s="15">
        <v>0</v>
      </c>
      <c r="X31" s="15">
        <v>0</v>
      </c>
      <c r="Y31" s="15">
        <v>1</v>
      </c>
      <c r="Z31" s="29">
        <v>0</v>
      </c>
      <c r="AA31" s="29">
        <f>SUM(K31:Z31)</f>
        <v>5</v>
      </c>
      <c r="AB31" s="5">
        <v>13</v>
      </c>
      <c r="AC31" s="5">
        <v>14</v>
      </c>
      <c r="AD31" s="5">
        <v>19.170000000000002</v>
      </c>
      <c r="AE31" s="28">
        <f>AA31+AB31+AC31+AD31</f>
        <v>51.17</v>
      </c>
      <c r="AF31" s="32">
        <f>AE31/115*100</f>
        <v>44.495652173913044</v>
      </c>
      <c r="AG31" s="4"/>
    </row>
    <row r="32" spans="1:33" x14ac:dyDescent="0.3">
      <c r="A32" s="8">
        <v>33</v>
      </c>
      <c r="B32" s="8" t="s">
        <v>11</v>
      </c>
      <c r="C32" s="8" t="s">
        <v>73</v>
      </c>
      <c r="D32" s="8">
        <v>44</v>
      </c>
      <c r="E32" s="5" t="s">
        <v>7</v>
      </c>
      <c r="F32" s="26">
        <v>38718</v>
      </c>
      <c r="G32" s="4" t="s">
        <v>8</v>
      </c>
      <c r="H32" s="8">
        <v>58</v>
      </c>
      <c r="I32" s="5">
        <v>8</v>
      </c>
      <c r="J32" s="5">
        <v>8</v>
      </c>
      <c r="K32" s="15">
        <v>1</v>
      </c>
      <c r="L32" s="15">
        <v>1</v>
      </c>
      <c r="M32" s="15">
        <v>0</v>
      </c>
      <c r="N32" s="15">
        <v>0</v>
      </c>
      <c r="O32" s="15">
        <v>0</v>
      </c>
      <c r="P32" s="15">
        <v>0</v>
      </c>
      <c r="Q32" s="15">
        <v>1</v>
      </c>
      <c r="R32" s="15">
        <v>0</v>
      </c>
      <c r="S32" s="15">
        <v>0</v>
      </c>
      <c r="T32" s="15">
        <v>0</v>
      </c>
      <c r="U32" s="15">
        <v>1</v>
      </c>
      <c r="V32" s="15">
        <v>0</v>
      </c>
      <c r="W32" s="15">
        <v>0</v>
      </c>
      <c r="X32" s="15">
        <v>0</v>
      </c>
      <c r="Y32" s="15">
        <v>1</v>
      </c>
      <c r="Z32" s="29">
        <v>0</v>
      </c>
      <c r="AA32" s="29">
        <f>SUM(K32:Z32)</f>
        <v>5</v>
      </c>
      <c r="AB32" s="5">
        <v>17</v>
      </c>
      <c r="AC32" s="5">
        <v>13</v>
      </c>
      <c r="AD32" s="5">
        <v>15.5</v>
      </c>
      <c r="AE32" s="28">
        <f>AA32+AB32+AC32+AD32</f>
        <v>50.5</v>
      </c>
      <c r="AF32" s="32">
        <f>AE32/115*100</f>
        <v>43.913043478260875</v>
      </c>
      <c r="AG32" s="4"/>
    </row>
    <row r="33" spans="1:33" x14ac:dyDescent="0.3">
      <c r="A33" s="8">
        <v>28</v>
      </c>
      <c r="B33" s="8" t="s">
        <v>10</v>
      </c>
      <c r="C33" s="9" t="s">
        <v>26</v>
      </c>
      <c r="D33" s="8">
        <v>5</v>
      </c>
      <c r="E33" s="5" t="s">
        <v>7</v>
      </c>
      <c r="F33" s="6">
        <v>38872</v>
      </c>
      <c r="G33" s="4" t="s">
        <v>8</v>
      </c>
      <c r="H33" s="8">
        <v>55</v>
      </c>
      <c r="I33" s="5">
        <v>7</v>
      </c>
      <c r="J33" s="5">
        <v>7</v>
      </c>
      <c r="K33" s="15">
        <v>0</v>
      </c>
      <c r="L33" s="15">
        <v>1</v>
      </c>
      <c r="M33" s="15">
        <v>0</v>
      </c>
      <c r="N33" s="15">
        <v>0</v>
      </c>
      <c r="O33" s="15">
        <v>0</v>
      </c>
      <c r="P33" s="15">
        <v>0</v>
      </c>
      <c r="Q33" s="15">
        <v>1</v>
      </c>
      <c r="R33" s="15">
        <v>0</v>
      </c>
      <c r="S33" s="15">
        <v>1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29">
        <v>0</v>
      </c>
      <c r="AA33" s="29">
        <f>SUM(K33:Z33)</f>
        <v>3</v>
      </c>
      <c r="AB33" s="5">
        <v>10</v>
      </c>
      <c r="AC33" s="5">
        <v>9</v>
      </c>
      <c r="AD33" s="5">
        <v>28.4</v>
      </c>
      <c r="AE33" s="28">
        <f>AA33+AB33+AC33+AD33</f>
        <v>50.4</v>
      </c>
      <c r="AF33" s="32">
        <f>AE33/115*100</f>
        <v>43.826086956521735</v>
      </c>
      <c r="AG33" s="4"/>
    </row>
    <row r="34" spans="1:33" x14ac:dyDescent="0.3">
      <c r="A34" s="8">
        <v>29</v>
      </c>
      <c r="B34" s="8" t="s">
        <v>11</v>
      </c>
      <c r="C34" s="9" t="s">
        <v>34</v>
      </c>
      <c r="D34" s="8">
        <v>13</v>
      </c>
      <c r="E34" s="5" t="s">
        <v>7</v>
      </c>
      <c r="F34" s="6">
        <v>39065</v>
      </c>
      <c r="G34" s="4" t="s">
        <v>8</v>
      </c>
      <c r="H34" s="8">
        <v>59</v>
      </c>
      <c r="I34" s="5">
        <v>7</v>
      </c>
      <c r="J34" s="5">
        <v>7</v>
      </c>
      <c r="K34" s="15">
        <v>0</v>
      </c>
      <c r="L34" s="15">
        <v>0</v>
      </c>
      <c r="M34" s="15">
        <v>0</v>
      </c>
      <c r="N34" s="15">
        <v>1</v>
      </c>
      <c r="O34" s="15">
        <v>1</v>
      </c>
      <c r="P34" s="15">
        <v>1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29">
        <v>1</v>
      </c>
      <c r="AA34" s="29">
        <f>SUM(K34:Z34)</f>
        <v>4</v>
      </c>
      <c r="AB34" s="5">
        <v>10</v>
      </c>
      <c r="AC34" s="5">
        <v>12</v>
      </c>
      <c r="AD34" s="5">
        <v>20.5</v>
      </c>
      <c r="AE34" s="28">
        <f>AA34+AB34+AC34+AD34</f>
        <v>46.5</v>
      </c>
      <c r="AF34" s="32">
        <f>AE34/115*100</f>
        <v>40.434782608695649</v>
      </c>
      <c r="AG34" s="4"/>
    </row>
    <row r="35" spans="1:33" x14ac:dyDescent="0.3">
      <c r="A35" s="8">
        <v>30</v>
      </c>
      <c r="B35" s="8" t="s">
        <v>11</v>
      </c>
      <c r="C35" s="8" t="s">
        <v>55</v>
      </c>
      <c r="D35" s="8">
        <v>34</v>
      </c>
      <c r="E35" s="5" t="s">
        <v>7</v>
      </c>
      <c r="F35" s="6">
        <v>39434</v>
      </c>
      <c r="G35" s="4" t="s">
        <v>8</v>
      </c>
      <c r="H35" s="8">
        <v>32</v>
      </c>
      <c r="I35" s="5">
        <v>7</v>
      </c>
      <c r="J35" s="5">
        <v>7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29">
        <v>1</v>
      </c>
      <c r="AA35" s="29">
        <f>SUM(K35:Z35)</f>
        <v>8</v>
      </c>
      <c r="AB35" s="5">
        <v>3</v>
      </c>
      <c r="AC35" s="5">
        <v>9</v>
      </c>
      <c r="AD35" s="5">
        <v>25.2</v>
      </c>
      <c r="AE35" s="28">
        <f>AA35+AB35+AC35+AD35</f>
        <v>45.2</v>
      </c>
      <c r="AF35" s="32">
        <f>AE35/115*100</f>
        <v>39.304347826086961</v>
      </c>
      <c r="AG35" s="4"/>
    </row>
    <row r="36" spans="1:33" x14ac:dyDescent="0.3">
      <c r="A36" s="8">
        <v>32</v>
      </c>
      <c r="B36" s="8" t="s">
        <v>10</v>
      </c>
      <c r="C36" s="8" t="s">
        <v>52</v>
      </c>
      <c r="D36" s="8">
        <v>31</v>
      </c>
      <c r="E36" s="5" t="s">
        <v>7</v>
      </c>
      <c r="F36" s="6">
        <v>39305</v>
      </c>
      <c r="G36" s="4" t="s">
        <v>8</v>
      </c>
      <c r="H36" s="8">
        <v>75</v>
      </c>
      <c r="I36" s="5">
        <v>7</v>
      </c>
      <c r="J36" s="5">
        <v>7</v>
      </c>
      <c r="K36" s="15">
        <v>0</v>
      </c>
      <c r="L36" s="15">
        <v>1</v>
      </c>
      <c r="M36" s="15">
        <v>0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0</v>
      </c>
      <c r="T36" s="15">
        <v>0</v>
      </c>
      <c r="U36" s="15">
        <v>1</v>
      </c>
      <c r="V36" s="15">
        <v>0</v>
      </c>
      <c r="W36" s="15">
        <v>0</v>
      </c>
      <c r="X36" s="15">
        <v>1</v>
      </c>
      <c r="Y36" s="15">
        <v>1</v>
      </c>
      <c r="Z36" s="29">
        <v>1</v>
      </c>
      <c r="AA36" s="29">
        <f>SUM(K36:Z36)</f>
        <v>10</v>
      </c>
      <c r="AB36" s="5">
        <v>0</v>
      </c>
      <c r="AC36" s="5">
        <v>9</v>
      </c>
      <c r="AD36" s="5">
        <v>17.2</v>
      </c>
      <c r="AE36" s="28">
        <f>AA36+AB36+AC36+AD36</f>
        <v>36.200000000000003</v>
      </c>
      <c r="AF36" s="32">
        <f>AE36/115*100</f>
        <v>31.478260869565222</v>
      </c>
      <c r="AG36" s="4"/>
    </row>
    <row r="37" spans="1:33" x14ac:dyDescent="0.3">
      <c r="A37" s="8">
        <v>34</v>
      </c>
      <c r="B37" s="8" t="s">
        <v>10</v>
      </c>
      <c r="C37" s="8" t="s">
        <v>23</v>
      </c>
      <c r="D37" s="8">
        <v>2</v>
      </c>
      <c r="E37" s="5" t="s">
        <v>7</v>
      </c>
      <c r="F37" s="6">
        <v>39206</v>
      </c>
      <c r="G37" s="4" t="s">
        <v>8</v>
      </c>
      <c r="H37" s="8">
        <v>55</v>
      </c>
      <c r="I37" s="5">
        <v>7</v>
      </c>
      <c r="J37" s="5">
        <v>7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1</v>
      </c>
      <c r="Y37" s="15">
        <v>0</v>
      </c>
      <c r="Z37" s="29">
        <v>0</v>
      </c>
      <c r="AA37" s="29">
        <f>SUM(K37:Z37)</f>
        <v>1</v>
      </c>
      <c r="AB37" s="5">
        <v>5</v>
      </c>
      <c r="AC37" s="5">
        <v>6</v>
      </c>
      <c r="AD37" s="5">
        <v>22.47</v>
      </c>
      <c r="AE37" s="28">
        <f>AA37+AB37+AC37+AD37</f>
        <v>34.47</v>
      </c>
      <c r="AF37" s="32">
        <f>AE37/115*100</f>
        <v>29.973913043478262</v>
      </c>
      <c r="AG37" s="4"/>
    </row>
    <row r="38" spans="1:33" x14ac:dyDescent="0.3">
      <c r="A38" s="8">
        <v>35</v>
      </c>
      <c r="B38" s="8" t="s">
        <v>11</v>
      </c>
      <c r="C38" s="8" t="s">
        <v>62</v>
      </c>
      <c r="D38" s="8">
        <v>41</v>
      </c>
      <c r="E38" s="5" t="s">
        <v>7</v>
      </c>
      <c r="F38" s="6">
        <v>39052</v>
      </c>
      <c r="G38" s="4" t="s">
        <v>8</v>
      </c>
      <c r="H38" s="8">
        <v>58</v>
      </c>
      <c r="I38" s="5">
        <v>7</v>
      </c>
      <c r="J38" s="5">
        <v>7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1</v>
      </c>
      <c r="V38" s="15">
        <v>0</v>
      </c>
      <c r="W38" s="15">
        <v>0</v>
      </c>
      <c r="X38" s="15">
        <v>0</v>
      </c>
      <c r="Y38" s="15">
        <v>0</v>
      </c>
      <c r="Z38" s="29">
        <v>1</v>
      </c>
      <c r="AA38" s="29">
        <f>SUM(K38:Z38)</f>
        <v>2</v>
      </c>
      <c r="AB38" s="5">
        <v>15</v>
      </c>
      <c r="AC38" s="5">
        <v>13</v>
      </c>
      <c r="AD38" s="5"/>
      <c r="AE38" s="28">
        <f>AA38+AB38+AC38+AD38</f>
        <v>30</v>
      </c>
      <c r="AF38" s="32">
        <f>AE38/115*100</f>
        <v>26.086956521739129</v>
      </c>
      <c r="AG38" s="4"/>
    </row>
    <row r="39" spans="1:33" x14ac:dyDescent="0.3">
      <c r="A39" s="8">
        <v>36</v>
      </c>
      <c r="B39" s="8" t="s">
        <v>11</v>
      </c>
      <c r="C39" s="9" t="s">
        <v>31</v>
      </c>
      <c r="D39" s="8">
        <v>10</v>
      </c>
      <c r="E39" s="5" t="s">
        <v>7</v>
      </c>
      <c r="F39" s="6" t="s">
        <v>13</v>
      </c>
      <c r="G39" s="4" t="s">
        <v>8</v>
      </c>
      <c r="H39" s="8">
        <v>43</v>
      </c>
      <c r="I39" s="5">
        <v>7</v>
      </c>
      <c r="J39" s="5">
        <v>7</v>
      </c>
      <c r="K39" s="15">
        <v>0</v>
      </c>
      <c r="L39" s="15">
        <v>1</v>
      </c>
      <c r="M39" s="15">
        <v>0</v>
      </c>
      <c r="N39" s="15">
        <v>1</v>
      </c>
      <c r="O39" s="15">
        <v>0</v>
      </c>
      <c r="P39" s="15">
        <v>1</v>
      </c>
      <c r="Q39" s="15">
        <v>0</v>
      </c>
      <c r="R39" s="15">
        <v>0</v>
      </c>
      <c r="S39" s="15">
        <v>1</v>
      </c>
      <c r="T39" s="15">
        <v>0</v>
      </c>
      <c r="U39" s="15">
        <v>1</v>
      </c>
      <c r="V39" s="15">
        <v>0</v>
      </c>
      <c r="W39" s="15">
        <v>0</v>
      </c>
      <c r="X39" s="15">
        <v>0</v>
      </c>
      <c r="Y39" s="15">
        <v>0</v>
      </c>
      <c r="Z39" s="29">
        <v>0</v>
      </c>
      <c r="AA39" s="29">
        <f>SUM(K39:Z39)</f>
        <v>5</v>
      </c>
      <c r="AB39" s="5">
        <v>13</v>
      </c>
      <c r="AC39" s="5">
        <v>9</v>
      </c>
      <c r="AD39" s="5"/>
      <c r="AE39" s="28">
        <f>AA39+AB39+AC39+AD39</f>
        <v>27</v>
      </c>
      <c r="AF39" s="32">
        <f>AE39/115*100</f>
        <v>23.478260869565219</v>
      </c>
      <c r="AG39" s="4"/>
    </row>
    <row r="40" spans="1:33" x14ac:dyDescent="0.3">
      <c r="A40" s="8">
        <v>37</v>
      </c>
      <c r="B40" s="8" t="s">
        <v>11</v>
      </c>
      <c r="C40" s="9" t="s">
        <v>35</v>
      </c>
      <c r="D40" s="8">
        <v>14</v>
      </c>
      <c r="E40" s="5" t="s">
        <v>7</v>
      </c>
      <c r="F40" s="6">
        <v>39119</v>
      </c>
      <c r="G40" s="4" t="s">
        <v>8</v>
      </c>
      <c r="H40" s="8">
        <v>32</v>
      </c>
      <c r="I40" s="5">
        <v>7</v>
      </c>
      <c r="J40" s="5">
        <v>7</v>
      </c>
      <c r="K40" s="15">
        <v>1</v>
      </c>
      <c r="L40" s="15">
        <v>1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1</v>
      </c>
      <c r="T40" s="15">
        <v>0</v>
      </c>
      <c r="U40" s="15">
        <v>1</v>
      </c>
      <c r="V40" s="15">
        <v>0</v>
      </c>
      <c r="W40" s="15">
        <v>0</v>
      </c>
      <c r="X40" s="15">
        <v>0</v>
      </c>
      <c r="Y40" s="15">
        <v>0</v>
      </c>
      <c r="Z40" s="29">
        <v>0</v>
      </c>
      <c r="AA40" s="29">
        <f>SUM(K40:Z40)</f>
        <v>4</v>
      </c>
      <c r="AB40" s="5">
        <v>7</v>
      </c>
      <c r="AC40" s="5">
        <v>13</v>
      </c>
      <c r="AD40" s="5"/>
      <c r="AE40" s="28">
        <f>AA40+AB40+AC40+AD40</f>
        <v>24</v>
      </c>
      <c r="AF40" s="32">
        <f>AE40/115*100</f>
        <v>20.869565217391305</v>
      </c>
      <c r="AG40" s="4"/>
    </row>
    <row r="41" spans="1:33" x14ac:dyDescent="0.3">
      <c r="A41" s="8">
        <v>38</v>
      </c>
      <c r="B41" s="8" t="s">
        <v>10</v>
      </c>
      <c r="C41" s="8" t="s">
        <v>59</v>
      </c>
      <c r="D41" s="8">
        <v>38</v>
      </c>
      <c r="E41" s="5" t="s">
        <v>7</v>
      </c>
      <c r="F41" s="6">
        <v>39069</v>
      </c>
      <c r="G41" s="4" t="s">
        <v>8</v>
      </c>
      <c r="H41" s="8">
        <v>18</v>
      </c>
      <c r="I41" s="5">
        <v>8</v>
      </c>
      <c r="J41" s="5">
        <v>8</v>
      </c>
      <c r="K41" s="15">
        <v>0</v>
      </c>
      <c r="L41" s="15">
        <v>0</v>
      </c>
      <c r="M41" s="15">
        <v>0</v>
      </c>
      <c r="N41" s="15">
        <v>1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1</v>
      </c>
      <c r="V41" s="15">
        <v>0</v>
      </c>
      <c r="W41" s="15">
        <v>0</v>
      </c>
      <c r="X41" s="15">
        <v>0</v>
      </c>
      <c r="Y41" s="15">
        <v>0</v>
      </c>
      <c r="Z41" s="29">
        <v>0</v>
      </c>
      <c r="AA41" s="29">
        <f>SUM(K41:Z41)</f>
        <v>2</v>
      </c>
      <c r="AB41" s="5">
        <v>2</v>
      </c>
      <c r="AC41" s="5">
        <v>10</v>
      </c>
      <c r="AD41" s="5">
        <v>8</v>
      </c>
      <c r="AE41" s="28">
        <f>AA41+AB41+AC41+AD41</f>
        <v>22</v>
      </c>
      <c r="AF41" s="32">
        <f>AE41/115*100</f>
        <v>19.130434782608695</v>
      </c>
      <c r="AG41" s="4"/>
    </row>
    <row r="42" spans="1:33" x14ac:dyDescent="0.3">
      <c r="A42" s="8">
        <v>39</v>
      </c>
      <c r="B42" s="8" t="s">
        <v>10</v>
      </c>
      <c r="C42" s="9" t="s">
        <v>39</v>
      </c>
      <c r="D42" s="8">
        <v>18</v>
      </c>
      <c r="E42" s="5" t="s">
        <v>7</v>
      </c>
      <c r="F42" s="6">
        <v>38911</v>
      </c>
      <c r="G42" s="4" t="s">
        <v>8</v>
      </c>
      <c r="H42" s="8">
        <v>18</v>
      </c>
      <c r="I42" s="5">
        <v>8</v>
      </c>
      <c r="J42" s="5">
        <v>8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1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29">
        <v>0</v>
      </c>
      <c r="AA42" s="29">
        <f>SUM(K42:Z42)</f>
        <v>1</v>
      </c>
      <c r="AB42" s="5">
        <v>1</v>
      </c>
      <c r="AC42" s="5">
        <v>7</v>
      </c>
      <c r="AD42" s="5">
        <v>8</v>
      </c>
      <c r="AE42" s="28">
        <f>AA42+AB42+AC42+AD42</f>
        <v>17</v>
      </c>
      <c r="AF42" s="32">
        <f>AE42/115*100</f>
        <v>14.782608695652174</v>
      </c>
      <c r="AG42" s="4"/>
    </row>
    <row r="43" spans="1:33" x14ac:dyDescent="0.3">
      <c r="A43" s="8">
        <v>40</v>
      </c>
      <c r="B43" s="8" t="s">
        <v>11</v>
      </c>
      <c r="C43" s="8" t="s">
        <v>71</v>
      </c>
      <c r="D43" s="8">
        <v>42</v>
      </c>
      <c r="E43" s="5" t="s">
        <v>7</v>
      </c>
      <c r="F43" s="26">
        <v>38775</v>
      </c>
      <c r="G43" s="4" t="s">
        <v>8</v>
      </c>
      <c r="H43" s="8">
        <v>58</v>
      </c>
      <c r="I43" s="5">
        <v>8</v>
      </c>
      <c r="J43" s="5">
        <v>8</v>
      </c>
      <c r="K43" s="15">
        <v>0</v>
      </c>
      <c r="L43" s="15">
        <v>1</v>
      </c>
      <c r="M43" s="15">
        <v>0</v>
      </c>
      <c r="N43" s="15">
        <v>0</v>
      </c>
      <c r="O43" s="15">
        <v>0</v>
      </c>
      <c r="P43" s="15">
        <v>1</v>
      </c>
      <c r="Q43" s="15">
        <v>0</v>
      </c>
      <c r="R43" s="15">
        <v>0</v>
      </c>
      <c r="S43" s="15">
        <v>0</v>
      </c>
      <c r="T43" s="15">
        <v>0</v>
      </c>
      <c r="U43" s="15">
        <v>1</v>
      </c>
      <c r="V43" s="15">
        <v>0</v>
      </c>
      <c r="W43" s="15">
        <v>0</v>
      </c>
      <c r="X43" s="15">
        <v>1</v>
      </c>
      <c r="Y43" s="15">
        <v>0</v>
      </c>
      <c r="Z43" s="29">
        <v>1</v>
      </c>
      <c r="AA43" s="29">
        <f>SUM(K43:Z43)</f>
        <v>5</v>
      </c>
      <c r="AB43" s="5"/>
      <c r="AC43" s="5"/>
      <c r="AD43" s="5"/>
      <c r="AE43" s="28">
        <f>AA43+AB43+AC43+AD43</f>
        <v>5</v>
      </c>
      <c r="AF43" s="32">
        <f>AE43/115*100</f>
        <v>4.3478260869565215</v>
      </c>
      <c r="AG43" s="4"/>
    </row>
    <row r="44" spans="1:33" x14ac:dyDescent="0.3">
      <c r="A44" s="8">
        <v>41</v>
      </c>
      <c r="B44" s="8" t="s">
        <v>10</v>
      </c>
      <c r="C44" s="9" t="s">
        <v>27</v>
      </c>
      <c r="D44" s="8">
        <v>6</v>
      </c>
      <c r="E44" s="5" t="s">
        <v>7</v>
      </c>
      <c r="F44" s="6">
        <v>39234</v>
      </c>
      <c r="G44" s="4" t="s">
        <v>8</v>
      </c>
      <c r="H44" s="8">
        <v>6</v>
      </c>
      <c r="I44" s="5">
        <v>7</v>
      </c>
      <c r="J44" s="5">
        <v>7</v>
      </c>
      <c r="K44" s="15"/>
      <c r="L44" s="15"/>
      <c r="M44" s="15"/>
      <c r="N44" s="15"/>
      <c r="O44" s="15"/>
      <c r="P44" s="16"/>
      <c r="Q44" s="15"/>
      <c r="R44" s="15"/>
      <c r="S44" s="15"/>
      <c r="T44" s="15"/>
      <c r="U44" s="15"/>
      <c r="V44" s="15"/>
      <c r="W44" s="15"/>
      <c r="X44" s="15"/>
      <c r="Y44" s="15"/>
      <c r="Z44" s="29"/>
      <c r="AA44" s="29">
        <f>SUM(K44:Z44)</f>
        <v>0</v>
      </c>
      <c r="AB44" s="5"/>
      <c r="AC44" s="5"/>
      <c r="AD44" s="5"/>
      <c r="AE44" s="28"/>
      <c r="AF44" s="28"/>
      <c r="AG44" s="4" t="s">
        <v>89</v>
      </c>
    </row>
    <row r="45" spans="1:33" x14ac:dyDescent="0.3">
      <c r="A45" s="8">
        <v>42</v>
      </c>
      <c r="B45" s="8" t="s">
        <v>11</v>
      </c>
      <c r="C45" s="9" t="s">
        <v>33</v>
      </c>
      <c r="D45" s="8">
        <v>12</v>
      </c>
      <c r="E45" s="5" t="s">
        <v>7</v>
      </c>
      <c r="F45" s="6" t="s">
        <v>12</v>
      </c>
      <c r="G45" s="4" t="s">
        <v>8</v>
      </c>
      <c r="H45" s="8">
        <v>43</v>
      </c>
      <c r="I45" s="5">
        <v>7</v>
      </c>
      <c r="J45" s="5">
        <v>7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29"/>
      <c r="AA45" s="29">
        <f>SUM(K45:Z45)</f>
        <v>0</v>
      </c>
      <c r="AB45" s="5"/>
      <c r="AC45" s="5"/>
      <c r="AD45" s="5"/>
      <c r="AE45" s="28"/>
      <c r="AF45" s="28"/>
      <c r="AG45" s="4" t="s">
        <v>89</v>
      </c>
    </row>
    <row r="46" spans="1:33" x14ac:dyDescent="0.3">
      <c r="A46" s="8">
        <v>43</v>
      </c>
      <c r="B46" s="8" t="s">
        <v>6</v>
      </c>
      <c r="C46" s="9" t="s">
        <v>42</v>
      </c>
      <c r="D46" s="8">
        <v>21</v>
      </c>
      <c r="E46" s="5" t="s">
        <v>7</v>
      </c>
      <c r="F46" s="6">
        <v>38938</v>
      </c>
      <c r="G46" s="4" t="s">
        <v>8</v>
      </c>
      <c r="H46" s="8">
        <v>3</v>
      </c>
      <c r="I46" s="5">
        <v>8</v>
      </c>
      <c r="J46" s="5">
        <v>8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29"/>
      <c r="AA46" s="29">
        <f>SUM(K46:Z46)</f>
        <v>0</v>
      </c>
      <c r="AB46" s="5"/>
      <c r="AC46" s="5"/>
      <c r="AD46" s="5"/>
      <c r="AE46" s="28"/>
      <c r="AF46" s="28"/>
      <c r="AG46" s="4" t="s">
        <v>89</v>
      </c>
    </row>
    <row r="47" spans="1:33" x14ac:dyDescent="0.3">
      <c r="A47" s="8">
        <v>44</v>
      </c>
      <c r="B47" s="8" t="s">
        <v>6</v>
      </c>
      <c r="C47" s="9" t="s">
        <v>47</v>
      </c>
      <c r="D47" s="8">
        <v>26</v>
      </c>
      <c r="E47" s="5" t="s">
        <v>7</v>
      </c>
      <c r="F47" s="6">
        <v>38703</v>
      </c>
      <c r="G47" s="4" t="s">
        <v>8</v>
      </c>
      <c r="H47" s="8">
        <v>3</v>
      </c>
      <c r="I47" s="5">
        <v>8</v>
      </c>
      <c r="J47" s="5">
        <v>8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29"/>
      <c r="AA47" s="29">
        <f>SUM(K47:Z47)</f>
        <v>0</v>
      </c>
      <c r="AB47" s="5"/>
      <c r="AC47" s="5"/>
      <c r="AD47" s="5"/>
      <c r="AE47" s="28"/>
      <c r="AF47" s="28"/>
      <c r="AG47" s="4" t="s">
        <v>89</v>
      </c>
    </row>
    <row r="50" spans="4:27" x14ac:dyDescent="0.3"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 s="1"/>
      <c r="AA50" s="1"/>
    </row>
    <row r="51" spans="4:27" x14ac:dyDescent="0.3">
      <c r="D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 s="1"/>
      <c r="AA51" s="1"/>
    </row>
    <row r="52" spans="4:27" x14ac:dyDescent="0.3">
      <c r="D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 s="1"/>
      <c r="AA52" s="1"/>
    </row>
    <row r="53" spans="4:27" x14ac:dyDescent="0.3">
      <c r="D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 s="1"/>
      <c r="AA53" s="1"/>
    </row>
    <row r="54" spans="4:27" x14ac:dyDescent="0.3"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 s="1"/>
      <c r="AA54" s="1"/>
    </row>
    <row r="55" spans="4:27" x14ac:dyDescent="0.3"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 s="1"/>
      <c r="AA55" s="1"/>
    </row>
    <row r="56" spans="4:27" x14ac:dyDescent="0.3"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 s="1"/>
      <c r="AA56" s="1"/>
    </row>
    <row r="57" spans="4:27" x14ac:dyDescent="0.3"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 s="1"/>
      <c r="AA57" s="1"/>
    </row>
  </sheetData>
  <autoFilter ref="A3:AG3" xr:uid="{FA14EC58-896D-4909-AE67-E31A9F9641C7}">
    <sortState ref="A4:AG47">
      <sortCondition descending="1" ref="AE3"/>
    </sortState>
  </autoFilter>
  <mergeCells count="1">
    <mergeCell ref="D1:AB1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10-11</vt:lpstr>
      <vt:lpstr>9</vt:lpstr>
      <vt:lpstr>7-8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2020-12-03T14:12:47Z</cp:lastPrinted>
  <dcterms:created xsi:type="dcterms:W3CDTF">2020-12-02T07:08:47Z</dcterms:created>
  <dcterms:modified xsi:type="dcterms:W3CDTF">2020-12-15T06:36:06Z</dcterms:modified>
</cp:coreProperties>
</file>