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5 ДЕКАБРЯ\Технология\на сайт\"/>
    </mc:Choice>
  </mc:AlternateContent>
  <xr:revisionPtr revIDLastSave="0" documentId="13_ncr:1_{BE991F93-B43D-453B-A717-3FA3ABDC9AB9}" xr6:coauthVersionLast="36" xr6:coauthVersionMax="36" xr10:uidLastSave="{00000000-0000-0000-0000-000000000000}"/>
  <bookViews>
    <workbookView xWindow="0" yWindow="0" windowWidth="19440" windowHeight="9060" activeTab="3" xr2:uid="{00000000-000D-0000-FFFF-FFFF00000000}"/>
  </bookViews>
  <sheets>
    <sheet name="10-11_класс" sheetId="4" r:id="rId1"/>
    <sheet name="9_класс" sheetId="3" r:id="rId2"/>
    <sheet name="8_класс" sheetId="5" r:id="rId3"/>
    <sheet name="7_класс" sheetId="2" r:id="rId4"/>
  </sheets>
  <definedNames>
    <definedName name="_xlnm._FilterDatabase" localSheetId="0" hidden="1">'10-11_класс'!$B$3:$AO$3</definedName>
    <definedName name="_xlnm._FilterDatabase" localSheetId="3" hidden="1">'7_класс'!$B$4:$AE$4</definedName>
    <definedName name="_xlnm._FilterDatabase" localSheetId="2" hidden="1">'8_класс'!$B$4:$AE$4</definedName>
    <definedName name="_xlnm._FilterDatabase" localSheetId="1" hidden="1">'9_класс'!$B$4:$AJ$4</definedName>
    <definedName name="Excel_BuiltIn__FilterDatabase_3_1" localSheetId="0">#REF!</definedName>
    <definedName name="Excel_BuiltIn__FilterDatabase_3_1" localSheetId="3">#REF!</definedName>
    <definedName name="Excel_BuiltIn__FilterDatabase_3_1" localSheetId="2">#REF!</definedName>
    <definedName name="Excel_BuiltIn__FilterDatabase_3_1" localSheetId="1">#REF!</definedName>
    <definedName name="Excel_BuiltIn__FilterDatabase_3_1">#REF!</definedName>
    <definedName name="Excel_BuiltIn__FilterDatabase_4" localSheetId="0">#REF!</definedName>
    <definedName name="Excel_BuiltIn__FilterDatabase_4" localSheetId="3">#REF!</definedName>
    <definedName name="Excel_BuiltIn__FilterDatabase_4" localSheetId="2">#REF!</definedName>
    <definedName name="Excel_BuiltIn__FilterDatabase_4" localSheetId="1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3" l="1"/>
  <c r="AH8" i="3" s="1"/>
  <c r="AI8" i="3" s="1"/>
  <c r="AE7" i="3"/>
  <c r="AH7" i="3" s="1"/>
  <c r="AI7" i="3" s="1"/>
  <c r="AE6" i="3"/>
  <c r="AH6" i="3" s="1"/>
  <c r="AI6" i="3" s="1"/>
  <c r="AE9" i="3"/>
  <c r="AH9" i="3" s="1"/>
  <c r="AI9" i="3" s="1"/>
  <c r="AE5" i="3"/>
  <c r="AH5" i="3" s="1"/>
  <c r="AI5" i="3" s="1"/>
  <c r="Z7" i="5"/>
  <c r="AC7" i="5" s="1"/>
  <c r="AD7" i="5" s="1"/>
  <c r="Z14" i="5"/>
  <c r="AC14" i="5" s="1"/>
  <c r="AD14" i="5" s="1"/>
  <c r="Z9" i="5"/>
  <c r="AC9" i="5" s="1"/>
  <c r="AD9" i="5" s="1"/>
  <c r="Z8" i="5"/>
  <c r="AC8" i="5" s="1"/>
  <c r="AD8" i="5" s="1"/>
  <c r="Z16" i="5"/>
  <c r="AC16" i="5" s="1"/>
  <c r="AD16" i="5" s="1"/>
  <c r="Z5" i="5"/>
  <c r="AC5" i="5" s="1"/>
  <c r="AD5" i="5" s="1"/>
  <c r="Z15" i="5"/>
  <c r="AC15" i="5" s="1"/>
  <c r="AD15" i="5" s="1"/>
  <c r="Z13" i="5"/>
  <c r="AC13" i="5" s="1"/>
  <c r="AD13" i="5" s="1"/>
  <c r="Z12" i="5"/>
  <c r="AC12" i="5" s="1"/>
  <c r="AD12" i="5" s="1"/>
  <c r="Z10" i="5"/>
  <c r="AC10" i="5" s="1"/>
  <c r="AD10" i="5" s="1"/>
  <c r="Z6" i="5"/>
  <c r="AC6" i="5" s="1"/>
  <c r="AD6" i="5" s="1"/>
  <c r="Z11" i="5"/>
  <c r="AC11" i="5" s="1"/>
  <c r="AD11" i="5" s="1"/>
  <c r="Z15" i="2"/>
  <c r="AC15" i="2" s="1"/>
  <c r="AD15" i="2" s="1"/>
  <c r="Z11" i="2"/>
  <c r="AC11" i="2" s="1"/>
  <c r="AD11" i="2" s="1"/>
  <c r="Z5" i="2"/>
  <c r="AC5" i="2" s="1"/>
  <c r="AD5" i="2" s="1"/>
  <c r="Z9" i="2"/>
  <c r="AC9" i="2" s="1"/>
  <c r="AD9" i="2" s="1"/>
  <c r="Z16" i="2"/>
  <c r="AC16" i="2" s="1"/>
  <c r="AD16" i="2" s="1"/>
  <c r="Z14" i="2"/>
  <c r="AC14" i="2" s="1"/>
  <c r="AD14" i="2" s="1"/>
  <c r="Z10" i="2"/>
  <c r="AC10" i="2" s="1"/>
  <c r="AD10" i="2" s="1"/>
  <c r="Z19" i="2"/>
  <c r="AC19" i="2" s="1"/>
  <c r="AD19" i="2" s="1"/>
  <c r="Z13" i="2"/>
  <c r="AC13" i="2" s="1"/>
  <c r="AD13" i="2" s="1"/>
  <c r="Z12" i="2"/>
  <c r="AC12" i="2" s="1"/>
  <c r="AD12" i="2" s="1"/>
  <c r="Z7" i="2"/>
  <c r="AC7" i="2" s="1"/>
  <c r="AD7" i="2" s="1"/>
  <c r="Z18" i="2"/>
  <c r="AC18" i="2" s="1"/>
  <c r="AD18" i="2" s="1"/>
  <c r="Z6" i="2"/>
  <c r="AC6" i="2" s="1"/>
  <c r="AD6" i="2" s="1"/>
  <c r="Z8" i="2"/>
  <c r="AC8" i="2" s="1"/>
  <c r="AD8" i="2" s="1"/>
  <c r="Z17" i="2"/>
  <c r="AC17" i="2" s="1"/>
  <c r="AD17" i="2" s="1"/>
  <c r="AJ6" i="4"/>
  <c r="AM6" i="4" s="1"/>
  <c r="AN6" i="4" s="1"/>
  <c r="AJ5" i="4"/>
  <c r="AM5" i="4" s="1"/>
  <c r="AN5" i="4" s="1"/>
  <c r="AJ4" i="4"/>
  <c r="AM4" i="4" s="1"/>
  <c r="AN4" i="4" s="1"/>
  <c r="AJ7" i="4"/>
  <c r="AM7" i="4" s="1"/>
  <c r="AN7" i="4" s="1"/>
</calcChain>
</file>

<file path=xl/sharedStrings.xml><?xml version="1.0" encoding="utf-8"?>
<sst xmlns="http://schemas.openxmlformats.org/spreadsheetml/2006/main" count="247" uniqueCount="79">
  <si>
    <t>Район</t>
  </si>
  <si>
    <t>Пол</t>
  </si>
  <si>
    <t>Дата рождения</t>
  </si>
  <si>
    <t>Предмет</t>
  </si>
  <si>
    <t>Класс</t>
  </si>
  <si>
    <t>а</t>
  </si>
  <si>
    <t>м</t>
  </si>
  <si>
    <t>технология</t>
  </si>
  <si>
    <t xml:space="preserve"> 30.11.2006</t>
  </si>
  <si>
    <t xml:space="preserve"> 25.08.2003</t>
  </si>
  <si>
    <t>11.03.2006</t>
  </si>
  <si>
    <t>22.08.2006</t>
  </si>
  <si>
    <t>20.06.2006</t>
  </si>
  <si>
    <t>23.10.2007</t>
  </si>
  <si>
    <t>13.04.2007</t>
  </si>
  <si>
    <t>ц</t>
  </si>
  <si>
    <t>код</t>
  </si>
  <si>
    <t>счетчик</t>
  </si>
  <si>
    <t>10ТМ_1</t>
  </si>
  <si>
    <t>10ТМ_2</t>
  </si>
  <si>
    <t>10ТМ_5</t>
  </si>
  <si>
    <t>10ТМ_3</t>
  </si>
  <si>
    <t>10ТМ_4</t>
  </si>
  <si>
    <t>10ТМ_6</t>
  </si>
  <si>
    <t>9ТМ_1</t>
  </si>
  <si>
    <t>9ТМ_4</t>
  </si>
  <si>
    <t>9ТМ_2</t>
  </si>
  <si>
    <t>9ТМ_3</t>
  </si>
  <si>
    <t>9ТМ_5</t>
  </si>
  <si>
    <t>7ТМ_6</t>
  </si>
  <si>
    <t>7ТМ_10</t>
  </si>
  <si>
    <t>7ТМ_7</t>
  </si>
  <si>
    <t>7ТМ_8</t>
  </si>
  <si>
    <t>7ТМ_11</t>
  </si>
  <si>
    <t>7ТМ_12</t>
  </si>
  <si>
    <t>7ТМ_15</t>
  </si>
  <si>
    <t>7ТМ_16</t>
  </si>
  <si>
    <t>7ТМ_17</t>
  </si>
  <si>
    <t>7ТМ_18</t>
  </si>
  <si>
    <t>7ТМ_19</t>
  </si>
  <si>
    <t>7ТМ_21</t>
  </si>
  <si>
    <t>7ТМ_22</t>
  </si>
  <si>
    <t>7ТМ_25</t>
  </si>
  <si>
    <t>7ТМ_26</t>
  </si>
  <si>
    <t>7ТМ_28</t>
  </si>
  <si>
    <t>87ТМ_1</t>
  </si>
  <si>
    <t>87ТМ_2</t>
  </si>
  <si>
    <t>87ТМ_3</t>
  </si>
  <si>
    <t>87ТМ_4</t>
  </si>
  <si>
    <t>87ТМ_5</t>
  </si>
  <si>
    <t>87ТМ_9</t>
  </si>
  <si>
    <t>87ТМ_13</t>
  </si>
  <si>
    <t>87ТМ_14</t>
  </si>
  <si>
    <t>87ТМ_20</t>
  </si>
  <si>
    <t>87ТМ_23</t>
  </si>
  <si>
    <t>87ТМ_24</t>
  </si>
  <si>
    <t>87ТМ_27</t>
  </si>
  <si>
    <t>Творч зад
max 10</t>
  </si>
  <si>
    <t>Сумма баллов
max 25</t>
  </si>
  <si>
    <t>№п/п</t>
  </si>
  <si>
    <t>Сумма баллов
max 30</t>
  </si>
  <si>
    <t>Сумма баллов
max 35</t>
  </si>
  <si>
    <t>Практический этап
max 40</t>
  </si>
  <si>
    <t>Протокол окружного этапа олимпиады в 2020-2021 учебном году
Технология, юноши, 10-11 класс</t>
  </si>
  <si>
    <t>№№</t>
  </si>
  <si>
    <t>Код</t>
  </si>
  <si>
    <t>Протокол окружного этапа олимпиады в 2020-2021 учебном году
Технология, юноши, 9 класс</t>
  </si>
  <si>
    <t>Технология, юноши, 8 класс</t>
  </si>
  <si>
    <t>Протокол окружного этапа олимпиады в 2020-2021 учебном году
Технология, юноши, 8 класс</t>
  </si>
  <si>
    <t>Протокол окружного этапа олимпиады в 2020-2021 учебном году 
Технология, юноши, 7 класс</t>
  </si>
  <si>
    <t>Защита проектов
max 50</t>
  </si>
  <si>
    <t>ИТОГ</t>
  </si>
  <si>
    <t>Общая сумма баллов</t>
  </si>
  <si>
    <t>неявка</t>
  </si>
  <si>
    <t>%</t>
  </si>
  <si>
    <t>Победитель</t>
  </si>
  <si>
    <t>Призер</t>
  </si>
  <si>
    <t>Дата публикации: 07.12.2020</t>
  </si>
  <si>
    <t>№ОУ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</si>
</sst>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Alignment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2" fontId="0" fillId="0" borderId="1" xfId="0" applyNumberFormat="1" applyBorder="1"/>
    <xf numFmtId="0" fontId="2" fillId="0" borderId="1" xfId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0"/>
  <sheetViews>
    <sheetView zoomScale="94" zoomScaleNormal="94" workbookViewId="0">
      <selection activeCell="G19" sqref="G19"/>
    </sheetView>
  </sheetViews>
  <sheetFormatPr defaultRowHeight="14.4" x14ac:dyDescent="0.3"/>
  <cols>
    <col min="1" max="1" width="5.88671875" style="1" customWidth="1"/>
    <col min="2" max="2" width="7.109375" style="14" customWidth="1"/>
    <col min="3" max="3" width="9.109375" style="14"/>
    <col min="4" max="4" width="9.109375" style="14" customWidth="1"/>
    <col min="5" max="5" width="5.44140625" style="1" customWidth="1"/>
    <col min="6" max="6" width="11.5546875" style="1" customWidth="1"/>
    <col min="7" max="7" width="12" style="1" customWidth="1"/>
    <col min="8" max="8" width="10" customWidth="1"/>
    <col min="9" max="9" width="6.109375" customWidth="1"/>
    <col min="10" max="34" width="3.6640625" style="11" customWidth="1"/>
    <col min="35" max="35" width="8.5546875" style="11" customWidth="1"/>
    <col min="36" max="36" width="6.6640625" style="11" customWidth="1"/>
    <col min="37" max="38" width="10" style="11" customWidth="1"/>
    <col min="39" max="39" width="9.109375" style="8"/>
    <col min="41" max="41" width="14.6640625" customWidth="1"/>
  </cols>
  <sheetData>
    <row r="1" spans="1:41" ht="57.75" customHeight="1" x14ac:dyDescent="0.3">
      <c r="D1" s="38" t="s">
        <v>63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9"/>
      <c r="AJ1" s="39"/>
      <c r="AK1" s="39"/>
      <c r="AL1" s="39"/>
    </row>
    <row r="2" spans="1:41" ht="15" customHeight="1" x14ac:dyDescent="0.3">
      <c r="C2" s="36" t="s">
        <v>77</v>
      </c>
      <c r="E2" s="12"/>
      <c r="F2" s="12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</row>
    <row r="3" spans="1:41" s="8" customFormat="1" ht="45.6" customHeight="1" x14ac:dyDescent="0.3">
      <c r="A3" s="17" t="s">
        <v>59</v>
      </c>
      <c r="B3" s="2" t="s">
        <v>0</v>
      </c>
      <c r="C3" s="2" t="s">
        <v>65</v>
      </c>
      <c r="D3" s="2" t="s">
        <v>17</v>
      </c>
      <c r="E3" s="2" t="s">
        <v>1</v>
      </c>
      <c r="F3" s="2" t="s">
        <v>2</v>
      </c>
      <c r="G3" s="2" t="s">
        <v>3</v>
      </c>
      <c r="H3" s="2" t="s">
        <v>78</v>
      </c>
      <c r="I3" s="2" t="s">
        <v>4</v>
      </c>
      <c r="J3" s="34">
        <v>1</v>
      </c>
      <c r="K3" s="34">
        <v>2</v>
      </c>
      <c r="L3" s="35">
        <v>3</v>
      </c>
      <c r="M3" s="34">
        <v>4</v>
      </c>
      <c r="N3" s="34">
        <v>5</v>
      </c>
      <c r="O3" s="35">
        <v>6</v>
      </c>
      <c r="P3" s="34">
        <v>7</v>
      </c>
      <c r="Q3" s="34">
        <v>8</v>
      </c>
      <c r="R3" s="34">
        <v>9</v>
      </c>
      <c r="S3" s="34">
        <v>10</v>
      </c>
      <c r="T3" s="35">
        <v>11</v>
      </c>
      <c r="U3" s="35">
        <v>12</v>
      </c>
      <c r="V3" s="34">
        <v>13</v>
      </c>
      <c r="W3" s="34">
        <v>14</v>
      </c>
      <c r="X3" s="35">
        <v>15</v>
      </c>
      <c r="Y3" s="34">
        <v>16</v>
      </c>
      <c r="Z3" s="34">
        <v>17</v>
      </c>
      <c r="AA3" s="35">
        <v>18</v>
      </c>
      <c r="AB3" s="34">
        <v>19</v>
      </c>
      <c r="AC3" s="34">
        <v>20</v>
      </c>
      <c r="AD3" s="35">
        <v>21</v>
      </c>
      <c r="AE3" s="34">
        <v>22</v>
      </c>
      <c r="AF3" s="34">
        <v>23</v>
      </c>
      <c r="AG3" s="35">
        <v>24</v>
      </c>
      <c r="AH3" s="34">
        <v>25</v>
      </c>
      <c r="AI3" s="34" t="s">
        <v>57</v>
      </c>
      <c r="AJ3" s="34" t="s">
        <v>61</v>
      </c>
      <c r="AK3" s="9" t="s">
        <v>62</v>
      </c>
      <c r="AL3" s="9" t="s">
        <v>70</v>
      </c>
      <c r="AM3" s="9" t="s">
        <v>72</v>
      </c>
      <c r="AN3" s="9" t="s">
        <v>74</v>
      </c>
      <c r="AO3" s="9" t="s">
        <v>71</v>
      </c>
    </row>
    <row r="4" spans="1:41" x14ac:dyDescent="0.3">
      <c r="A4" s="5">
        <v>1</v>
      </c>
      <c r="B4" s="7" t="s">
        <v>5</v>
      </c>
      <c r="C4" s="16" t="s">
        <v>20</v>
      </c>
      <c r="D4" s="7">
        <v>5</v>
      </c>
      <c r="E4" s="5" t="s">
        <v>6</v>
      </c>
      <c r="F4" s="6">
        <v>38245</v>
      </c>
      <c r="G4" s="5" t="s">
        <v>7</v>
      </c>
      <c r="H4" s="5">
        <v>67</v>
      </c>
      <c r="I4" s="18">
        <v>10</v>
      </c>
      <c r="J4" s="10">
        <v>0</v>
      </c>
      <c r="K4" s="10">
        <v>0</v>
      </c>
      <c r="L4" s="10">
        <v>0</v>
      </c>
      <c r="M4" s="10">
        <v>1</v>
      </c>
      <c r="N4" s="10">
        <v>0</v>
      </c>
      <c r="O4" s="10">
        <v>0</v>
      </c>
      <c r="P4" s="10">
        <v>1</v>
      </c>
      <c r="Q4" s="10">
        <v>1</v>
      </c>
      <c r="R4" s="10">
        <v>1</v>
      </c>
      <c r="S4" s="10">
        <v>1</v>
      </c>
      <c r="T4" s="10">
        <v>1</v>
      </c>
      <c r="U4" s="10">
        <v>1</v>
      </c>
      <c r="V4" s="10">
        <v>1</v>
      </c>
      <c r="W4" s="10">
        <v>1</v>
      </c>
      <c r="X4" s="10">
        <v>0</v>
      </c>
      <c r="Y4" s="10">
        <v>1</v>
      </c>
      <c r="Z4" s="10">
        <v>1</v>
      </c>
      <c r="AA4" s="10">
        <v>1</v>
      </c>
      <c r="AB4" s="10">
        <v>0</v>
      </c>
      <c r="AC4" s="10">
        <v>1</v>
      </c>
      <c r="AD4" s="10">
        <v>0</v>
      </c>
      <c r="AE4" s="10">
        <v>1</v>
      </c>
      <c r="AF4" s="10">
        <v>0</v>
      </c>
      <c r="AG4" s="10">
        <v>0</v>
      </c>
      <c r="AH4" s="10">
        <v>0</v>
      </c>
      <c r="AI4" s="10">
        <v>3</v>
      </c>
      <c r="AJ4" s="10">
        <f>SUM(J4:AI4)</f>
        <v>17</v>
      </c>
      <c r="AK4" s="10">
        <v>38</v>
      </c>
      <c r="AL4" s="10">
        <v>49.7</v>
      </c>
      <c r="AM4" s="17">
        <f>AJ4+AK4+AL4</f>
        <v>104.7</v>
      </c>
      <c r="AN4" s="26">
        <f>AM4/125*100</f>
        <v>83.76</v>
      </c>
      <c r="AO4" s="30" t="s">
        <v>75</v>
      </c>
    </row>
    <row r="5" spans="1:41" x14ac:dyDescent="0.3">
      <c r="A5" s="5">
        <v>2</v>
      </c>
      <c r="B5" s="7" t="s">
        <v>5</v>
      </c>
      <c r="C5" s="16" t="s">
        <v>22</v>
      </c>
      <c r="D5" s="7">
        <v>4</v>
      </c>
      <c r="E5" s="5" t="s">
        <v>6</v>
      </c>
      <c r="F5" s="6">
        <v>37872</v>
      </c>
      <c r="G5" s="5" t="s">
        <v>7</v>
      </c>
      <c r="H5" s="5">
        <v>81</v>
      </c>
      <c r="I5" s="18">
        <v>11</v>
      </c>
      <c r="J5" s="10">
        <v>0</v>
      </c>
      <c r="K5" s="10">
        <v>1</v>
      </c>
      <c r="L5" s="10">
        <v>0</v>
      </c>
      <c r="M5" s="10">
        <v>1</v>
      </c>
      <c r="N5" s="10">
        <v>0</v>
      </c>
      <c r="O5" s="10">
        <v>0</v>
      </c>
      <c r="P5" s="10">
        <v>1</v>
      </c>
      <c r="Q5" s="10">
        <v>1</v>
      </c>
      <c r="R5" s="10">
        <v>1</v>
      </c>
      <c r="S5" s="10">
        <v>1</v>
      </c>
      <c r="T5" s="10">
        <v>0</v>
      </c>
      <c r="U5" s="10">
        <v>1</v>
      </c>
      <c r="V5" s="10">
        <v>1</v>
      </c>
      <c r="W5" s="10">
        <v>0</v>
      </c>
      <c r="X5" s="10">
        <v>0</v>
      </c>
      <c r="Y5" s="10">
        <v>1</v>
      </c>
      <c r="Z5" s="10">
        <v>0</v>
      </c>
      <c r="AA5" s="10">
        <v>1</v>
      </c>
      <c r="AB5" s="10">
        <v>0</v>
      </c>
      <c r="AC5" s="10">
        <v>1</v>
      </c>
      <c r="AD5" s="10">
        <v>1</v>
      </c>
      <c r="AE5" s="10">
        <v>1</v>
      </c>
      <c r="AF5" s="10">
        <v>0</v>
      </c>
      <c r="AG5" s="10">
        <v>1</v>
      </c>
      <c r="AH5" s="10">
        <v>0</v>
      </c>
      <c r="AI5" s="10">
        <v>3</v>
      </c>
      <c r="AJ5" s="10">
        <f>SUM(J5:AI5)</f>
        <v>17</v>
      </c>
      <c r="AK5" s="10">
        <v>37</v>
      </c>
      <c r="AL5" s="10">
        <v>42.5</v>
      </c>
      <c r="AM5" s="17">
        <f>AJ5+AK5+AL5</f>
        <v>96.5</v>
      </c>
      <c r="AN5" s="26">
        <f>AM5/125*100</f>
        <v>77.2</v>
      </c>
      <c r="AO5" s="4" t="s">
        <v>76</v>
      </c>
    </row>
    <row r="6" spans="1:41" x14ac:dyDescent="0.3">
      <c r="A6" s="5">
        <v>3</v>
      </c>
      <c r="B6" s="7" t="s">
        <v>5</v>
      </c>
      <c r="C6" s="16" t="s">
        <v>21</v>
      </c>
      <c r="D6" s="7">
        <v>3</v>
      </c>
      <c r="E6" s="5" t="s">
        <v>6</v>
      </c>
      <c r="F6" s="6">
        <v>38268</v>
      </c>
      <c r="G6" s="5" t="s">
        <v>7</v>
      </c>
      <c r="H6" s="5">
        <v>57</v>
      </c>
      <c r="I6" s="18">
        <v>10</v>
      </c>
      <c r="J6" s="10">
        <v>0</v>
      </c>
      <c r="K6" s="10">
        <v>1</v>
      </c>
      <c r="L6" s="10">
        <v>0</v>
      </c>
      <c r="M6" s="10">
        <v>1</v>
      </c>
      <c r="N6" s="10">
        <v>0</v>
      </c>
      <c r="O6" s="10">
        <v>0</v>
      </c>
      <c r="P6" s="10">
        <v>0</v>
      </c>
      <c r="Q6" s="10">
        <v>0</v>
      </c>
      <c r="R6" s="10">
        <v>1</v>
      </c>
      <c r="S6" s="10">
        <v>0</v>
      </c>
      <c r="T6" s="10">
        <v>1</v>
      </c>
      <c r="U6" s="10">
        <v>0</v>
      </c>
      <c r="V6" s="10">
        <v>1</v>
      </c>
      <c r="W6" s="10">
        <v>0</v>
      </c>
      <c r="X6" s="10">
        <v>0</v>
      </c>
      <c r="Y6" s="10">
        <v>1</v>
      </c>
      <c r="Z6" s="10">
        <v>0</v>
      </c>
      <c r="AA6" s="10">
        <v>0</v>
      </c>
      <c r="AB6" s="10">
        <v>1</v>
      </c>
      <c r="AC6" s="10">
        <v>1</v>
      </c>
      <c r="AD6" s="10">
        <v>0</v>
      </c>
      <c r="AE6" s="10">
        <v>0</v>
      </c>
      <c r="AF6" s="10">
        <v>0</v>
      </c>
      <c r="AG6" s="10">
        <v>0</v>
      </c>
      <c r="AH6" s="10">
        <v>0</v>
      </c>
      <c r="AI6" s="10">
        <v>2</v>
      </c>
      <c r="AJ6" s="10">
        <f>SUM(J6:AI6)</f>
        <v>10</v>
      </c>
      <c r="AK6" s="10">
        <v>29</v>
      </c>
      <c r="AL6" s="10">
        <v>22.7</v>
      </c>
      <c r="AM6" s="17">
        <f>AJ6+AK6+AL6</f>
        <v>61.7</v>
      </c>
      <c r="AN6" s="26">
        <f>AM6/125*100</f>
        <v>49.360000000000007</v>
      </c>
      <c r="AO6" s="4"/>
    </row>
    <row r="7" spans="1:41" x14ac:dyDescent="0.3">
      <c r="A7" s="5">
        <v>4</v>
      </c>
      <c r="B7" s="7" t="s">
        <v>5</v>
      </c>
      <c r="C7" s="16" t="s">
        <v>23</v>
      </c>
      <c r="D7" s="7">
        <v>6</v>
      </c>
      <c r="E7" s="5" t="s">
        <v>6</v>
      </c>
      <c r="F7" s="6">
        <v>38247</v>
      </c>
      <c r="G7" s="5" t="s">
        <v>7</v>
      </c>
      <c r="H7" s="5">
        <v>57</v>
      </c>
      <c r="I7" s="18">
        <v>10</v>
      </c>
      <c r="J7" s="10">
        <v>0</v>
      </c>
      <c r="K7" s="10">
        <v>0</v>
      </c>
      <c r="L7" s="10">
        <v>0</v>
      </c>
      <c r="M7" s="10">
        <v>1</v>
      </c>
      <c r="N7" s="10">
        <v>1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1</v>
      </c>
      <c r="V7" s="10">
        <v>1</v>
      </c>
      <c r="W7" s="10">
        <v>0</v>
      </c>
      <c r="X7" s="10">
        <v>0</v>
      </c>
      <c r="Y7" s="10">
        <v>0</v>
      </c>
      <c r="Z7" s="10">
        <v>0</v>
      </c>
      <c r="AA7" s="10">
        <v>1</v>
      </c>
      <c r="AB7" s="10">
        <v>0</v>
      </c>
      <c r="AC7" s="10">
        <v>0</v>
      </c>
      <c r="AD7" s="10">
        <v>1</v>
      </c>
      <c r="AE7" s="10">
        <v>0</v>
      </c>
      <c r="AF7" s="10">
        <v>0</v>
      </c>
      <c r="AG7" s="10">
        <v>1</v>
      </c>
      <c r="AH7" s="10">
        <v>0</v>
      </c>
      <c r="AI7" s="10">
        <v>2</v>
      </c>
      <c r="AJ7" s="10">
        <f>SUM(J7:AI7)</f>
        <v>9</v>
      </c>
      <c r="AK7" s="10">
        <v>36</v>
      </c>
      <c r="AL7" s="10">
        <v>0</v>
      </c>
      <c r="AM7" s="17">
        <f>AJ7+AK7+AL7</f>
        <v>45</v>
      </c>
      <c r="AN7" s="26">
        <f>AM7/125*100</f>
        <v>36</v>
      </c>
      <c r="AO7" s="4"/>
    </row>
    <row r="8" spans="1:41" x14ac:dyDescent="0.3">
      <c r="A8" s="5">
        <v>5</v>
      </c>
      <c r="B8" s="7" t="s">
        <v>5</v>
      </c>
      <c r="C8" s="16" t="s">
        <v>18</v>
      </c>
      <c r="D8" s="7">
        <v>1</v>
      </c>
      <c r="E8" s="5" t="s">
        <v>6</v>
      </c>
      <c r="F8" s="6" t="s">
        <v>9</v>
      </c>
      <c r="G8" s="5" t="s">
        <v>7</v>
      </c>
      <c r="H8" s="5">
        <v>57</v>
      </c>
      <c r="I8" s="18">
        <v>11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7"/>
      <c r="AN8" s="4"/>
      <c r="AO8" s="4" t="s">
        <v>73</v>
      </c>
    </row>
    <row r="9" spans="1:41" x14ac:dyDescent="0.3">
      <c r="A9" s="5">
        <v>6</v>
      </c>
      <c r="B9" s="7" t="s">
        <v>5</v>
      </c>
      <c r="C9" s="16" t="s">
        <v>19</v>
      </c>
      <c r="D9" s="7">
        <v>2</v>
      </c>
      <c r="E9" s="5" t="s">
        <v>6</v>
      </c>
      <c r="F9" s="6">
        <v>38062</v>
      </c>
      <c r="G9" s="5" t="s">
        <v>7</v>
      </c>
      <c r="H9" s="5">
        <v>57</v>
      </c>
      <c r="I9" s="18">
        <v>11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7"/>
      <c r="AN9" s="4"/>
      <c r="AO9" s="4" t="s">
        <v>73</v>
      </c>
    </row>
    <row r="10" spans="1:41" x14ac:dyDescent="0.3"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</sheetData>
  <autoFilter ref="B3:AO3" xr:uid="{00000000-0009-0000-0000-000000000000}">
    <sortState ref="B4:AO9">
      <sortCondition descending="1" ref="AM3"/>
    </sortState>
  </autoFilter>
  <mergeCells count="1">
    <mergeCell ref="D1:AL1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J10"/>
  <sheetViews>
    <sheetView zoomScaleNormal="100" workbookViewId="0">
      <selection activeCell="A10" sqref="A10:XFD17"/>
    </sheetView>
  </sheetViews>
  <sheetFormatPr defaultRowHeight="14.4" x14ac:dyDescent="0.3"/>
  <cols>
    <col min="1" max="1" width="7.44140625" style="8" customWidth="1"/>
    <col min="2" max="2" width="7.6640625" style="8" customWidth="1"/>
    <col min="3" max="3" width="9.109375" style="8"/>
    <col min="4" max="4" width="8.44140625" style="8" customWidth="1"/>
    <col min="5" max="5" width="6.88671875" style="8" customWidth="1"/>
    <col min="6" max="6" width="12.33203125" style="8" customWidth="1"/>
    <col min="7" max="7" width="13.77734375" style="8" customWidth="1"/>
    <col min="8" max="8" width="8.5546875" style="8" customWidth="1"/>
    <col min="9" max="9" width="7.5546875" style="8" customWidth="1"/>
    <col min="10" max="17" width="5.6640625" style="8" customWidth="1"/>
    <col min="18" max="18" width="5.21875" style="8" customWidth="1"/>
    <col min="19" max="19" width="5.33203125" style="8" customWidth="1"/>
    <col min="20" max="29" width="5.6640625" style="8" customWidth="1"/>
    <col min="30" max="30" width="12.21875" style="8" customWidth="1"/>
    <col min="31" max="31" width="9.109375" style="8"/>
    <col min="32" max="32" width="13.109375" style="8" customWidth="1"/>
    <col min="33" max="33" width="11.109375" style="8" customWidth="1"/>
    <col min="34" max="34" width="10.77734375" style="8" customWidth="1"/>
    <col min="35" max="35" width="8.21875" style="1" customWidth="1"/>
    <col min="36" max="36" width="14.6640625" customWidth="1"/>
  </cols>
  <sheetData>
    <row r="2" spans="1:36" ht="39.75" customHeight="1" x14ac:dyDescent="0.3">
      <c r="D2" s="38" t="s">
        <v>66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40"/>
      <c r="AB2" s="40"/>
      <c r="AC2" s="40"/>
      <c r="AD2" s="40"/>
      <c r="AE2" s="40"/>
      <c r="AF2" s="40"/>
    </row>
    <row r="3" spans="1:36" ht="18" customHeight="1" x14ac:dyDescent="0.3">
      <c r="C3" s="36" t="s">
        <v>77</v>
      </c>
      <c r="I3" s="12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36" s="33" customFormat="1" ht="45.6" customHeight="1" x14ac:dyDescent="0.3">
      <c r="A4" s="28" t="s">
        <v>59</v>
      </c>
      <c r="B4" s="2" t="s">
        <v>0</v>
      </c>
      <c r="C4" s="2" t="s">
        <v>16</v>
      </c>
      <c r="D4" s="2" t="s">
        <v>17</v>
      </c>
      <c r="E4" s="2" t="s">
        <v>1</v>
      </c>
      <c r="F4" s="2" t="s">
        <v>2</v>
      </c>
      <c r="G4" s="2" t="s">
        <v>3</v>
      </c>
      <c r="H4" s="2" t="s">
        <v>78</v>
      </c>
      <c r="I4" s="2" t="s">
        <v>4</v>
      </c>
      <c r="J4" s="31">
        <v>1</v>
      </c>
      <c r="K4" s="31">
        <v>2</v>
      </c>
      <c r="L4" s="32">
        <v>3</v>
      </c>
      <c r="M4" s="32">
        <v>4</v>
      </c>
      <c r="N4" s="31">
        <v>5</v>
      </c>
      <c r="O4" s="31">
        <v>6</v>
      </c>
      <c r="P4" s="32">
        <v>7</v>
      </c>
      <c r="Q4" s="32">
        <v>8</v>
      </c>
      <c r="R4" s="31">
        <v>9</v>
      </c>
      <c r="S4" s="31">
        <v>10</v>
      </c>
      <c r="T4" s="32">
        <v>11</v>
      </c>
      <c r="U4" s="32">
        <v>12</v>
      </c>
      <c r="V4" s="31">
        <v>13</v>
      </c>
      <c r="W4" s="31">
        <v>14</v>
      </c>
      <c r="X4" s="32">
        <v>15</v>
      </c>
      <c r="Y4" s="31">
        <v>16</v>
      </c>
      <c r="Z4" s="31">
        <v>17</v>
      </c>
      <c r="AA4" s="32">
        <v>18</v>
      </c>
      <c r="AB4" s="31">
        <v>19</v>
      </c>
      <c r="AC4" s="31">
        <v>20</v>
      </c>
      <c r="AD4" s="31" t="s">
        <v>57</v>
      </c>
      <c r="AE4" s="9" t="s">
        <v>60</v>
      </c>
      <c r="AF4" s="9" t="s">
        <v>62</v>
      </c>
      <c r="AG4" s="9" t="s">
        <v>70</v>
      </c>
      <c r="AH4" s="9" t="s">
        <v>72</v>
      </c>
      <c r="AI4" s="9" t="s">
        <v>74</v>
      </c>
      <c r="AJ4" s="9" t="s">
        <v>71</v>
      </c>
    </row>
    <row r="5" spans="1:36" x14ac:dyDescent="0.3">
      <c r="A5" s="7">
        <v>1</v>
      </c>
      <c r="B5" s="7" t="s">
        <v>5</v>
      </c>
      <c r="C5" s="16" t="s">
        <v>24</v>
      </c>
      <c r="D5" s="7">
        <v>1</v>
      </c>
      <c r="E5" s="7" t="s">
        <v>6</v>
      </c>
      <c r="F5" s="6">
        <v>38372</v>
      </c>
      <c r="G5" s="7" t="s">
        <v>7</v>
      </c>
      <c r="H5" s="5">
        <v>81</v>
      </c>
      <c r="I5" s="7">
        <v>9</v>
      </c>
      <c r="J5" s="7">
        <v>1</v>
      </c>
      <c r="K5" s="7">
        <v>1</v>
      </c>
      <c r="L5" s="7">
        <v>1</v>
      </c>
      <c r="M5" s="7">
        <v>1</v>
      </c>
      <c r="N5" s="7">
        <v>1</v>
      </c>
      <c r="O5" s="7">
        <v>1</v>
      </c>
      <c r="P5" s="7">
        <v>0</v>
      </c>
      <c r="Q5" s="7">
        <v>1</v>
      </c>
      <c r="R5" s="7">
        <v>1</v>
      </c>
      <c r="S5" s="7">
        <v>1</v>
      </c>
      <c r="T5" s="7">
        <v>0</v>
      </c>
      <c r="U5" s="7">
        <v>1</v>
      </c>
      <c r="V5" s="7">
        <v>1</v>
      </c>
      <c r="W5" s="7">
        <v>0</v>
      </c>
      <c r="X5" s="7">
        <v>1</v>
      </c>
      <c r="Y5" s="7">
        <v>1</v>
      </c>
      <c r="Z5" s="7">
        <v>0</v>
      </c>
      <c r="AA5" s="7">
        <v>0</v>
      </c>
      <c r="AB5" s="7">
        <v>1</v>
      </c>
      <c r="AC5" s="7">
        <v>0</v>
      </c>
      <c r="AD5" s="7">
        <v>6</v>
      </c>
      <c r="AE5" s="7">
        <f>SUM(J5:AD5)</f>
        <v>20</v>
      </c>
      <c r="AF5" s="7">
        <v>34</v>
      </c>
      <c r="AG5" s="7">
        <v>48</v>
      </c>
      <c r="AH5" s="17">
        <f>AE5+AF5+AG5</f>
        <v>102</v>
      </c>
      <c r="AI5" s="37">
        <f>AH5/120*100</f>
        <v>85</v>
      </c>
      <c r="AJ5" s="30" t="s">
        <v>75</v>
      </c>
    </row>
    <row r="6" spans="1:36" x14ac:dyDescent="0.3">
      <c r="A6" s="7">
        <v>2</v>
      </c>
      <c r="B6" s="7" t="s">
        <v>15</v>
      </c>
      <c r="C6" s="16" t="s">
        <v>25</v>
      </c>
      <c r="D6" s="7">
        <v>4</v>
      </c>
      <c r="E6" s="7" t="s">
        <v>6</v>
      </c>
      <c r="F6" s="6">
        <v>38407</v>
      </c>
      <c r="G6" s="7" t="s">
        <v>7</v>
      </c>
      <c r="H6" s="5">
        <v>91</v>
      </c>
      <c r="I6" s="7">
        <v>9</v>
      </c>
      <c r="J6" s="7">
        <v>1</v>
      </c>
      <c r="K6" s="7">
        <v>1</v>
      </c>
      <c r="L6" s="7">
        <v>1</v>
      </c>
      <c r="M6" s="7">
        <v>0</v>
      </c>
      <c r="N6" s="7">
        <v>1</v>
      </c>
      <c r="O6" s="7">
        <v>1</v>
      </c>
      <c r="P6" s="7">
        <v>0</v>
      </c>
      <c r="Q6" s="7">
        <v>1</v>
      </c>
      <c r="R6" s="7">
        <v>1</v>
      </c>
      <c r="S6" s="7">
        <v>1</v>
      </c>
      <c r="T6" s="7">
        <v>0</v>
      </c>
      <c r="U6" s="7">
        <v>0</v>
      </c>
      <c r="V6" s="7">
        <v>1</v>
      </c>
      <c r="W6" s="7">
        <v>0</v>
      </c>
      <c r="X6" s="7">
        <v>1</v>
      </c>
      <c r="Y6" s="7">
        <v>1</v>
      </c>
      <c r="Z6" s="7">
        <v>0</v>
      </c>
      <c r="AA6" s="7">
        <v>0</v>
      </c>
      <c r="AB6" s="7">
        <v>0</v>
      </c>
      <c r="AC6" s="7">
        <v>1</v>
      </c>
      <c r="AD6" s="7">
        <v>5</v>
      </c>
      <c r="AE6" s="7">
        <f>SUM(J6:AD6)</f>
        <v>17</v>
      </c>
      <c r="AF6" s="7">
        <v>34</v>
      </c>
      <c r="AG6" s="7">
        <v>48.7</v>
      </c>
      <c r="AH6" s="17">
        <f>AE6+AF6+AG6</f>
        <v>99.7</v>
      </c>
      <c r="AI6" s="37">
        <f>AH6/120*100</f>
        <v>83.083333333333329</v>
      </c>
      <c r="AJ6" s="30" t="s">
        <v>76</v>
      </c>
    </row>
    <row r="7" spans="1:36" x14ac:dyDescent="0.3">
      <c r="A7" s="7">
        <v>3</v>
      </c>
      <c r="B7" s="7" t="s">
        <v>5</v>
      </c>
      <c r="C7" s="16" t="s">
        <v>27</v>
      </c>
      <c r="D7" s="7">
        <v>3</v>
      </c>
      <c r="E7" s="7" t="s">
        <v>6</v>
      </c>
      <c r="F7" s="6">
        <v>38559</v>
      </c>
      <c r="G7" s="7" t="s">
        <v>7</v>
      </c>
      <c r="H7" s="5">
        <v>35</v>
      </c>
      <c r="I7" s="7">
        <v>9</v>
      </c>
      <c r="J7" s="7">
        <v>1</v>
      </c>
      <c r="K7" s="7">
        <v>0</v>
      </c>
      <c r="L7" s="7">
        <v>1</v>
      </c>
      <c r="M7" s="7">
        <v>1</v>
      </c>
      <c r="N7" s="7">
        <v>1</v>
      </c>
      <c r="O7" s="7">
        <v>1</v>
      </c>
      <c r="P7" s="7">
        <v>1</v>
      </c>
      <c r="Q7" s="7">
        <v>0</v>
      </c>
      <c r="R7" s="7">
        <v>1</v>
      </c>
      <c r="S7" s="7">
        <v>1</v>
      </c>
      <c r="T7" s="7">
        <v>0</v>
      </c>
      <c r="U7" s="7">
        <v>1</v>
      </c>
      <c r="V7" s="7">
        <v>1</v>
      </c>
      <c r="W7" s="7">
        <v>0</v>
      </c>
      <c r="X7" s="7">
        <v>1</v>
      </c>
      <c r="Y7" s="7">
        <v>1</v>
      </c>
      <c r="Z7" s="7">
        <v>0</v>
      </c>
      <c r="AA7" s="7">
        <v>0</v>
      </c>
      <c r="AB7" s="7">
        <v>1</v>
      </c>
      <c r="AC7" s="7">
        <v>1</v>
      </c>
      <c r="AD7" s="7">
        <v>6</v>
      </c>
      <c r="AE7" s="7">
        <f>SUM(J7:AD7)</f>
        <v>20</v>
      </c>
      <c r="AF7" s="7">
        <v>35</v>
      </c>
      <c r="AG7" s="7">
        <v>40</v>
      </c>
      <c r="AH7" s="17">
        <f>AE7+AF7+AG7</f>
        <v>95</v>
      </c>
      <c r="AI7" s="37">
        <f>AH7/120*100</f>
        <v>79.166666666666657</v>
      </c>
      <c r="AJ7" s="4"/>
    </row>
    <row r="8" spans="1:36" x14ac:dyDescent="0.3">
      <c r="A8" s="7">
        <v>4</v>
      </c>
      <c r="B8" s="7" t="s">
        <v>5</v>
      </c>
      <c r="C8" s="16" t="s">
        <v>26</v>
      </c>
      <c r="D8" s="7">
        <v>2</v>
      </c>
      <c r="E8" s="7" t="s">
        <v>6</v>
      </c>
      <c r="F8" s="6">
        <v>38405</v>
      </c>
      <c r="G8" s="7" t="s">
        <v>7</v>
      </c>
      <c r="H8" s="5">
        <v>40</v>
      </c>
      <c r="I8" s="7">
        <v>9</v>
      </c>
      <c r="J8" s="7">
        <v>1</v>
      </c>
      <c r="K8" s="7">
        <v>0</v>
      </c>
      <c r="L8" s="7">
        <v>1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1</v>
      </c>
      <c r="T8" s="7">
        <v>0</v>
      </c>
      <c r="U8" s="7">
        <v>0</v>
      </c>
      <c r="V8" s="7">
        <v>0</v>
      </c>
      <c r="W8" s="7">
        <v>0</v>
      </c>
      <c r="X8" s="7">
        <v>1</v>
      </c>
      <c r="Y8" s="7">
        <v>1</v>
      </c>
      <c r="Z8" s="7">
        <v>1</v>
      </c>
      <c r="AA8" s="7">
        <v>0</v>
      </c>
      <c r="AB8" s="7">
        <v>0</v>
      </c>
      <c r="AC8" s="7">
        <v>0</v>
      </c>
      <c r="AD8" s="7">
        <v>3</v>
      </c>
      <c r="AE8" s="7">
        <f>SUM(J8:AD8)</f>
        <v>9</v>
      </c>
      <c r="AF8" s="7">
        <v>22</v>
      </c>
      <c r="AG8" s="7">
        <v>46.5</v>
      </c>
      <c r="AH8" s="17">
        <f>AE8+AF8+AG8</f>
        <v>77.5</v>
      </c>
      <c r="AI8" s="37">
        <f>AH8/120*100</f>
        <v>64.583333333333343</v>
      </c>
      <c r="AJ8" s="4"/>
    </row>
    <row r="9" spans="1:36" x14ac:dyDescent="0.3">
      <c r="A9" s="7">
        <v>5</v>
      </c>
      <c r="B9" s="7" t="s">
        <v>15</v>
      </c>
      <c r="C9" s="16" t="s">
        <v>28</v>
      </c>
      <c r="D9" s="7">
        <v>5</v>
      </c>
      <c r="E9" s="7" t="s">
        <v>6</v>
      </c>
      <c r="F9" s="6">
        <v>38604</v>
      </c>
      <c r="G9" s="7" t="s">
        <v>7</v>
      </c>
      <c r="H9" s="5">
        <v>91</v>
      </c>
      <c r="I9" s="7">
        <v>9</v>
      </c>
      <c r="J9" s="7">
        <v>1</v>
      </c>
      <c r="K9" s="7">
        <v>1</v>
      </c>
      <c r="L9" s="7">
        <v>1</v>
      </c>
      <c r="M9" s="7">
        <v>1</v>
      </c>
      <c r="N9" s="7">
        <v>1</v>
      </c>
      <c r="O9" s="7">
        <v>1</v>
      </c>
      <c r="P9" s="7">
        <v>0</v>
      </c>
      <c r="Q9" s="7">
        <v>1</v>
      </c>
      <c r="R9" s="7">
        <v>1</v>
      </c>
      <c r="S9" s="7">
        <v>1</v>
      </c>
      <c r="T9" s="7">
        <v>0</v>
      </c>
      <c r="U9" s="7">
        <v>0</v>
      </c>
      <c r="V9" s="7">
        <v>1</v>
      </c>
      <c r="W9" s="7">
        <v>0</v>
      </c>
      <c r="X9" s="7">
        <v>1</v>
      </c>
      <c r="Y9" s="7">
        <v>0</v>
      </c>
      <c r="Z9" s="7">
        <v>0</v>
      </c>
      <c r="AA9" s="7">
        <v>0</v>
      </c>
      <c r="AB9" s="7">
        <v>1</v>
      </c>
      <c r="AC9" s="7">
        <v>1</v>
      </c>
      <c r="AD9" s="7">
        <v>1</v>
      </c>
      <c r="AE9" s="7">
        <f>SUM(J9:AD9)</f>
        <v>14</v>
      </c>
      <c r="AF9" s="7">
        <v>37</v>
      </c>
      <c r="AG9" s="7">
        <v>0</v>
      </c>
      <c r="AH9" s="17">
        <f>AE9+AF9+AG9</f>
        <v>51</v>
      </c>
      <c r="AI9" s="37">
        <f>AH9/120*100</f>
        <v>42.5</v>
      </c>
      <c r="AJ9" s="4"/>
    </row>
    <row r="10" spans="1:36" x14ac:dyDescent="0.3">
      <c r="R10" s="21"/>
      <c r="S10" s="21"/>
      <c r="T10" s="21"/>
      <c r="U10" s="21"/>
      <c r="V10" s="21"/>
      <c r="W10" s="21"/>
      <c r="X10" s="21"/>
      <c r="Y10" s="21"/>
      <c r="Z10" s="21"/>
      <c r="AA10" s="21"/>
    </row>
  </sheetData>
  <autoFilter ref="B4:AJ4" xr:uid="{00000000-0009-0000-0000-000001000000}">
    <sortState ref="B5:AJ9">
      <sortCondition descending="1" ref="AH4"/>
    </sortState>
  </autoFilter>
  <mergeCells count="1">
    <mergeCell ref="D2:AF2"/>
  </mergeCells>
  <pageMargins left="0.7" right="0.7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E16"/>
  <sheetViews>
    <sheetView topLeftCell="A4" workbookViewId="0">
      <selection activeCell="G24" sqref="G24"/>
    </sheetView>
  </sheetViews>
  <sheetFormatPr defaultRowHeight="14.4" x14ac:dyDescent="0.3"/>
  <cols>
    <col min="1" max="1" width="8.88671875" style="1"/>
    <col min="2" max="4" width="9.109375" style="1"/>
    <col min="5" max="5" width="8.88671875" style="1"/>
    <col min="6" max="6" width="13.33203125" customWidth="1"/>
    <col min="7" max="7" width="18.109375" customWidth="1"/>
    <col min="8" max="8" width="10.5546875" customWidth="1"/>
    <col min="9" max="9" width="8.88671875" style="1"/>
    <col min="10" max="24" width="3.6640625" style="8" customWidth="1"/>
    <col min="25" max="25" width="9.6640625" style="8" customWidth="1"/>
    <col min="26" max="26" width="9.5546875" style="8" customWidth="1"/>
    <col min="27" max="28" width="15.44140625" style="8" customWidth="1"/>
    <col min="29" max="29" width="11.6640625" style="8" customWidth="1"/>
    <col min="31" max="31" width="13.5546875" customWidth="1"/>
  </cols>
  <sheetData>
    <row r="2" spans="1:31" ht="61.5" customHeight="1" x14ac:dyDescent="0.3">
      <c r="E2" s="41" t="s">
        <v>68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31" ht="17.25" customHeight="1" x14ac:dyDescent="0.3">
      <c r="C3" s="36" t="s">
        <v>77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31" s="29" customFormat="1" ht="45.6" customHeight="1" x14ac:dyDescent="0.3">
      <c r="A4" s="15" t="s">
        <v>64</v>
      </c>
      <c r="B4" s="27" t="s">
        <v>0</v>
      </c>
      <c r="C4" s="27" t="s">
        <v>16</v>
      </c>
      <c r="D4" s="27" t="s">
        <v>17</v>
      </c>
      <c r="E4" s="2" t="s">
        <v>1</v>
      </c>
      <c r="F4" s="3" t="s">
        <v>2</v>
      </c>
      <c r="G4" s="2" t="s">
        <v>67</v>
      </c>
      <c r="H4" s="2" t="s">
        <v>78</v>
      </c>
      <c r="I4" s="2" t="s">
        <v>4</v>
      </c>
      <c r="J4" s="9">
        <v>1</v>
      </c>
      <c r="K4" s="9">
        <v>2</v>
      </c>
      <c r="L4" s="28">
        <v>3</v>
      </c>
      <c r="M4" s="28">
        <v>4</v>
      </c>
      <c r="N4" s="9">
        <v>5</v>
      </c>
      <c r="O4" s="9">
        <v>6</v>
      </c>
      <c r="P4" s="28">
        <v>7</v>
      </c>
      <c r="Q4" s="28">
        <v>8</v>
      </c>
      <c r="R4" s="9">
        <v>9</v>
      </c>
      <c r="S4" s="9">
        <v>10</v>
      </c>
      <c r="T4" s="28">
        <v>11</v>
      </c>
      <c r="U4" s="28">
        <v>12</v>
      </c>
      <c r="V4" s="9">
        <v>13</v>
      </c>
      <c r="W4" s="9">
        <v>14</v>
      </c>
      <c r="X4" s="28">
        <v>15</v>
      </c>
      <c r="Y4" s="9" t="s">
        <v>57</v>
      </c>
      <c r="Z4" s="9" t="s">
        <v>58</v>
      </c>
      <c r="AA4" s="9" t="s">
        <v>62</v>
      </c>
      <c r="AB4" s="9" t="s">
        <v>70</v>
      </c>
      <c r="AC4" s="9" t="s">
        <v>72</v>
      </c>
      <c r="AD4" s="9" t="s">
        <v>74</v>
      </c>
      <c r="AE4" s="9" t="s">
        <v>71</v>
      </c>
    </row>
    <row r="5" spans="1:31" x14ac:dyDescent="0.3">
      <c r="A5" s="5">
        <v>1</v>
      </c>
      <c r="B5" s="5" t="s">
        <v>5</v>
      </c>
      <c r="C5" s="15" t="s">
        <v>51</v>
      </c>
      <c r="D5" s="5">
        <v>13</v>
      </c>
      <c r="E5" s="5" t="s">
        <v>6</v>
      </c>
      <c r="F5" s="6">
        <v>38819</v>
      </c>
      <c r="G5" s="4" t="s">
        <v>7</v>
      </c>
      <c r="H5" s="5">
        <v>81</v>
      </c>
      <c r="I5" s="5">
        <v>8</v>
      </c>
      <c r="J5" s="7">
        <v>1</v>
      </c>
      <c r="K5" s="7">
        <v>1</v>
      </c>
      <c r="L5" s="7">
        <v>1</v>
      </c>
      <c r="M5" s="7">
        <v>0</v>
      </c>
      <c r="N5" s="7">
        <v>1</v>
      </c>
      <c r="O5" s="7">
        <v>0</v>
      </c>
      <c r="P5" s="7">
        <v>0</v>
      </c>
      <c r="Q5" s="7">
        <v>0</v>
      </c>
      <c r="R5" s="7">
        <v>0</v>
      </c>
      <c r="S5" s="7">
        <v>1</v>
      </c>
      <c r="T5" s="7">
        <v>1</v>
      </c>
      <c r="U5" s="7">
        <v>1</v>
      </c>
      <c r="V5" s="7">
        <v>1</v>
      </c>
      <c r="W5" s="7">
        <v>1</v>
      </c>
      <c r="X5" s="7">
        <v>0</v>
      </c>
      <c r="Y5" s="7">
        <v>6</v>
      </c>
      <c r="Z5" s="7">
        <f t="shared" ref="Z5:Z16" si="0">SUM(J5:Y5)</f>
        <v>15</v>
      </c>
      <c r="AA5" s="7">
        <v>39</v>
      </c>
      <c r="AB5" s="7">
        <v>49.66</v>
      </c>
      <c r="AC5" s="17">
        <f t="shared" ref="AC5:AC16" si="1">Z5+AA5+AB5</f>
        <v>103.66</v>
      </c>
      <c r="AD5" s="26">
        <f t="shared" ref="AD5:AD16" si="2">AC5/115*100</f>
        <v>90.139130434782615</v>
      </c>
      <c r="AE5" s="30" t="s">
        <v>75</v>
      </c>
    </row>
    <row r="6" spans="1:31" x14ac:dyDescent="0.3">
      <c r="A6" s="5">
        <v>2</v>
      </c>
      <c r="B6" s="5" t="s">
        <v>5</v>
      </c>
      <c r="C6" s="15" t="s">
        <v>56</v>
      </c>
      <c r="D6" s="5">
        <v>27</v>
      </c>
      <c r="E6" s="5" t="s">
        <v>6</v>
      </c>
      <c r="F6" s="6">
        <v>38913</v>
      </c>
      <c r="G6" s="4" t="s">
        <v>7</v>
      </c>
      <c r="H6" s="5">
        <v>67</v>
      </c>
      <c r="I6" s="5">
        <v>8</v>
      </c>
      <c r="J6" s="7">
        <v>1</v>
      </c>
      <c r="K6" s="7">
        <v>1</v>
      </c>
      <c r="L6" s="7">
        <v>1</v>
      </c>
      <c r="M6" s="7">
        <v>0</v>
      </c>
      <c r="N6" s="7">
        <v>1</v>
      </c>
      <c r="O6" s="7">
        <v>0</v>
      </c>
      <c r="P6" s="7">
        <v>0</v>
      </c>
      <c r="Q6" s="7">
        <v>0</v>
      </c>
      <c r="R6" s="7">
        <v>0</v>
      </c>
      <c r="S6" s="7">
        <v>1</v>
      </c>
      <c r="T6" s="7">
        <v>1</v>
      </c>
      <c r="U6" s="7">
        <v>0</v>
      </c>
      <c r="V6" s="7">
        <v>1</v>
      </c>
      <c r="W6" s="7">
        <v>1</v>
      </c>
      <c r="X6" s="7">
        <v>1</v>
      </c>
      <c r="Y6" s="7">
        <v>0</v>
      </c>
      <c r="Z6" s="7">
        <f t="shared" si="0"/>
        <v>9</v>
      </c>
      <c r="AA6" s="7">
        <v>36</v>
      </c>
      <c r="AB6" s="7">
        <v>43.33</v>
      </c>
      <c r="AC6" s="17">
        <f t="shared" si="1"/>
        <v>88.33</v>
      </c>
      <c r="AD6" s="26">
        <f t="shared" si="2"/>
        <v>76.80869565217391</v>
      </c>
      <c r="AE6" s="30" t="s">
        <v>76</v>
      </c>
    </row>
    <row r="7" spans="1:31" x14ac:dyDescent="0.3">
      <c r="A7" s="5">
        <v>3</v>
      </c>
      <c r="B7" s="5" t="s">
        <v>5</v>
      </c>
      <c r="C7" s="15" t="s">
        <v>46</v>
      </c>
      <c r="D7" s="5">
        <v>2</v>
      </c>
      <c r="E7" s="5" t="s">
        <v>6</v>
      </c>
      <c r="F7" s="6">
        <v>38913</v>
      </c>
      <c r="G7" s="4" t="s">
        <v>7</v>
      </c>
      <c r="H7" s="5">
        <v>69</v>
      </c>
      <c r="I7" s="5">
        <v>8</v>
      </c>
      <c r="J7" s="7">
        <v>1</v>
      </c>
      <c r="K7" s="7">
        <v>1</v>
      </c>
      <c r="L7" s="7">
        <v>1</v>
      </c>
      <c r="M7" s="7">
        <v>1</v>
      </c>
      <c r="N7" s="7">
        <v>1</v>
      </c>
      <c r="O7" s="7">
        <v>1</v>
      </c>
      <c r="P7" s="7">
        <v>0</v>
      </c>
      <c r="Q7" s="7">
        <v>1</v>
      </c>
      <c r="R7" s="7">
        <v>0</v>
      </c>
      <c r="S7" s="7">
        <v>0</v>
      </c>
      <c r="T7" s="7">
        <v>1</v>
      </c>
      <c r="U7" s="7">
        <v>1</v>
      </c>
      <c r="V7" s="7">
        <v>0</v>
      </c>
      <c r="W7" s="7">
        <v>1</v>
      </c>
      <c r="X7" s="7">
        <v>0</v>
      </c>
      <c r="Y7" s="7">
        <v>2</v>
      </c>
      <c r="Z7" s="7">
        <f t="shared" si="0"/>
        <v>12</v>
      </c>
      <c r="AA7" s="7">
        <v>36</v>
      </c>
      <c r="AB7" s="7">
        <v>39.99</v>
      </c>
      <c r="AC7" s="17">
        <f t="shared" si="1"/>
        <v>87.990000000000009</v>
      </c>
      <c r="AD7" s="26">
        <f t="shared" si="2"/>
        <v>76.513043478260883</v>
      </c>
      <c r="AE7" s="30" t="s">
        <v>76</v>
      </c>
    </row>
    <row r="8" spans="1:31" x14ac:dyDescent="0.3">
      <c r="A8" s="5">
        <v>4</v>
      </c>
      <c r="B8" s="5" t="s">
        <v>5</v>
      </c>
      <c r="C8" s="15" t="s">
        <v>49</v>
      </c>
      <c r="D8" s="5">
        <v>5</v>
      </c>
      <c r="E8" s="5" t="s">
        <v>6</v>
      </c>
      <c r="F8" s="6">
        <v>38663</v>
      </c>
      <c r="G8" s="4" t="s">
        <v>7</v>
      </c>
      <c r="H8" s="5">
        <v>57</v>
      </c>
      <c r="I8" s="5">
        <v>8</v>
      </c>
      <c r="J8" s="7">
        <v>0</v>
      </c>
      <c r="K8" s="7">
        <v>1</v>
      </c>
      <c r="L8" s="7">
        <v>1</v>
      </c>
      <c r="M8" s="7">
        <v>1</v>
      </c>
      <c r="N8" s="7">
        <v>1</v>
      </c>
      <c r="O8" s="7">
        <v>0</v>
      </c>
      <c r="P8" s="7">
        <v>1</v>
      </c>
      <c r="Q8" s="7">
        <v>1</v>
      </c>
      <c r="R8" s="7">
        <v>0</v>
      </c>
      <c r="S8" s="7">
        <v>0</v>
      </c>
      <c r="T8" s="7">
        <v>0</v>
      </c>
      <c r="U8" s="7">
        <v>1</v>
      </c>
      <c r="V8" s="7">
        <v>1</v>
      </c>
      <c r="W8" s="7">
        <v>1</v>
      </c>
      <c r="X8" s="7">
        <v>1</v>
      </c>
      <c r="Y8" s="7">
        <v>5</v>
      </c>
      <c r="Z8" s="7">
        <f t="shared" si="0"/>
        <v>15</v>
      </c>
      <c r="AA8" s="7">
        <v>20</v>
      </c>
      <c r="AB8" s="7">
        <v>38.99</v>
      </c>
      <c r="AC8" s="17">
        <f t="shared" si="1"/>
        <v>73.990000000000009</v>
      </c>
      <c r="AD8" s="26">
        <f t="shared" si="2"/>
        <v>64.339130434782618</v>
      </c>
      <c r="AE8" s="30"/>
    </row>
    <row r="9" spans="1:31" x14ac:dyDescent="0.3">
      <c r="A9" s="5">
        <v>5</v>
      </c>
      <c r="B9" s="5" t="s">
        <v>5</v>
      </c>
      <c r="C9" s="15" t="s">
        <v>48</v>
      </c>
      <c r="D9" s="5">
        <v>4</v>
      </c>
      <c r="E9" s="5" t="s">
        <v>6</v>
      </c>
      <c r="F9" s="6" t="s">
        <v>11</v>
      </c>
      <c r="G9" s="4" t="s">
        <v>7</v>
      </c>
      <c r="H9" s="5">
        <v>70</v>
      </c>
      <c r="I9" s="5">
        <v>8</v>
      </c>
      <c r="J9" s="7">
        <v>1</v>
      </c>
      <c r="K9" s="7">
        <v>1</v>
      </c>
      <c r="L9" s="7">
        <v>1</v>
      </c>
      <c r="M9" s="7">
        <v>1</v>
      </c>
      <c r="N9" s="7">
        <v>1</v>
      </c>
      <c r="O9" s="7">
        <v>1</v>
      </c>
      <c r="P9" s="7">
        <v>1</v>
      </c>
      <c r="Q9" s="7">
        <v>0</v>
      </c>
      <c r="R9" s="7">
        <v>0</v>
      </c>
      <c r="S9" s="7">
        <v>1</v>
      </c>
      <c r="T9" s="7">
        <v>1</v>
      </c>
      <c r="U9" s="7">
        <v>1</v>
      </c>
      <c r="V9" s="7">
        <v>1</v>
      </c>
      <c r="W9" s="7">
        <v>1</v>
      </c>
      <c r="X9" s="7">
        <v>1</v>
      </c>
      <c r="Y9" s="7">
        <v>2</v>
      </c>
      <c r="Z9" s="7">
        <f t="shared" si="0"/>
        <v>15</v>
      </c>
      <c r="AA9" s="7">
        <v>35</v>
      </c>
      <c r="AB9" s="7">
        <v>23.5</v>
      </c>
      <c r="AC9" s="17">
        <f t="shared" si="1"/>
        <v>73.5</v>
      </c>
      <c r="AD9" s="26">
        <f t="shared" si="2"/>
        <v>63.913043478260867</v>
      </c>
      <c r="AE9" s="4"/>
    </row>
    <row r="10" spans="1:31" x14ac:dyDescent="0.3">
      <c r="A10" s="5">
        <v>6</v>
      </c>
      <c r="B10" s="5" t="s">
        <v>5</v>
      </c>
      <c r="C10" s="15" t="s">
        <v>55</v>
      </c>
      <c r="D10" s="5">
        <v>24</v>
      </c>
      <c r="E10" s="5" t="s">
        <v>6</v>
      </c>
      <c r="F10" s="6">
        <v>38688</v>
      </c>
      <c r="G10" s="4" t="s">
        <v>7</v>
      </c>
      <c r="H10" s="5">
        <v>40</v>
      </c>
      <c r="I10" s="5">
        <v>8</v>
      </c>
      <c r="J10" s="7">
        <v>1</v>
      </c>
      <c r="K10" s="7">
        <v>1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1</v>
      </c>
      <c r="T10" s="7">
        <v>0</v>
      </c>
      <c r="U10" s="7">
        <v>1</v>
      </c>
      <c r="V10" s="7">
        <v>1</v>
      </c>
      <c r="W10" s="7">
        <v>1</v>
      </c>
      <c r="X10" s="7">
        <v>0</v>
      </c>
      <c r="Y10" s="7">
        <v>4</v>
      </c>
      <c r="Z10" s="7">
        <f t="shared" si="0"/>
        <v>10</v>
      </c>
      <c r="AA10" s="7">
        <v>24</v>
      </c>
      <c r="AB10" s="7">
        <v>35.82</v>
      </c>
      <c r="AC10" s="17">
        <f t="shared" si="1"/>
        <v>69.819999999999993</v>
      </c>
      <c r="AD10" s="26">
        <f t="shared" si="2"/>
        <v>60.713043478260865</v>
      </c>
      <c r="AE10" s="4"/>
    </row>
    <row r="11" spans="1:31" x14ac:dyDescent="0.3">
      <c r="A11" s="5">
        <v>7</v>
      </c>
      <c r="B11" s="5" t="s">
        <v>5</v>
      </c>
      <c r="C11" s="15" t="s">
        <v>45</v>
      </c>
      <c r="D11" s="5">
        <v>1</v>
      </c>
      <c r="E11" s="5" t="s">
        <v>6</v>
      </c>
      <c r="F11" s="6">
        <v>38676</v>
      </c>
      <c r="G11" s="4" t="s">
        <v>7</v>
      </c>
      <c r="H11" s="5">
        <v>40</v>
      </c>
      <c r="I11" s="5">
        <v>8</v>
      </c>
      <c r="J11" s="7">
        <v>1</v>
      </c>
      <c r="K11" s="7">
        <v>0</v>
      </c>
      <c r="L11" s="7">
        <v>1</v>
      </c>
      <c r="M11" s="7">
        <v>0</v>
      </c>
      <c r="N11" s="7">
        <v>1</v>
      </c>
      <c r="O11" s="7">
        <v>1</v>
      </c>
      <c r="P11" s="7">
        <v>1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1</v>
      </c>
      <c r="W11" s="7">
        <v>0</v>
      </c>
      <c r="X11" s="7">
        <v>1</v>
      </c>
      <c r="Y11" s="7">
        <v>1</v>
      </c>
      <c r="Z11" s="7">
        <f t="shared" si="0"/>
        <v>8</v>
      </c>
      <c r="AA11" s="7">
        <v>29</v>
      </c>
      <c r="AB11" s="7">
        <v>30.92</v>
      </c>
      <c r="AC11" s="17">
        <f t="shared" si="1"/>
        <v>67.92</v>
      </c>
      <c r="AD11" s="26">
        <f t="shared" si="2"/>
        <v>59.060869565217388</v>
      </c>
      <c r="AE11" s="4"/>
    </row>
    <row r="12" spans="1:31" x14ac:dyDescent="0.3">
      <c r="A12" s="5">
        <v>8</v>
      </c>
      <c r="B12" s="5" t="s">
        <v>5</v>
      </c>
      <c r="C12" s="15" t="s">
        <v>54</v>
      </c>
      <c r="D12" s="5">
        <v>23</v>
      </c>
      <c r="E12" s="5" t="s">
        <v>6</v>
      </c>
      <c r="F12" s="6">
        <v>38988</v>
      </c>
      <c r="G12" s="4" t="s">
        <v>7</v>
      </c>
      <c r="H12" s="5">
        <v>40</v>
      </c>
      <c r="I12" s="5">
        <v>8</v>
      </c>
      <c r="J12" s="7">
        <v>1</v>
      </c>
      <c r="K12" s="7">
        <v>0</v>
      </c>
      <c r="L12" s="7">
        <v>0</v>
      </c>
      <c r="M12" s="7">
        <v>1</v>
      </c>
      <c r="N12" s="7">
        <v>1</v>
      </c>
      <c r="O12" s="7">
        <v>0</v>
      </c>
      <c r="P12" s="7">
        <v>0</v>
      </c>
      <c r="Q12" s="7">
        <v>0</v>
      </c>
      <c r="R12" s="7">
        <v>0</v>
      </c>
      <c r="S12" s="7">
        <v>1</v>
      </c>
      <c r="T12" s="7">
        <v>1</v>
      </c>
      <c r="U12" s="7">
        <v>1</v>
      </c>
      <c r="V12" s="7">
        <v>0</v>
      </c>
      <c r="W12" s="7">
        <v>1</v>
      </c>
      <c r="X12" s="7">
        <v>1</v>
      </c>
      <c r="Y12" s="7">
        <v>4</v>
      </c>
      <c r="Z12" s="7">
        <f t="shared" si="0"/>
        <v>12</v>
      </c>
      <c r="AA12" s="7">
        <v>22</v>
      </c>
      <c r="AB12" s="7">
        <v>33.82</v>
      </c>
      <c r="AC12" s="17">
        <f t="shared" si="1"/>
        <v>67.819999999999993</v>
      </c>
      <c r="AD12" s="26">
        <f t="shared" si="2"/>
        <v>58.973913043478255</v>
      </c>
      <c r="AE12" s="4"/>
    </row>
    <row r="13" spans="1:31" x14ac:dyDescent="0.3">
      <c r="A13" s="5">
        <v>9</v>
      </c>
      <c r="B13" s="5" t="s">
        <v>5</v>
      </c>
      <c r="C13" s="15" t="s">
        <v>53</v>
      </c>
      <c r="D13" s="5">
        <v>20</v>
      </c>
      <c r="E13" s="5" t="s">
        <v>6</v>
      </c>
      <c r="F13" s="6" t="s">
        <v>12</v>
      </c>
      <c r="G13" s="4" t="s">
        <v>7</v>
      </c>
      <c r="H13" s="5">
        <v>70</v>
      </c>
      <c r="I13" s="5">
        <v>8</v>
      </c>
      <c r="J13" s="7">
        <v>1</v>
      </c>
      <c r="K13" s="7">
        <v>1</v>
      </c>
      <c r="L13" s="7">
        <v>0</v>
      </c>
      <c r="M13" s="7">
        <v>1</v>
      </c>
      <c r="N13" s="7">
        <v>1</v>
      </c>
      <c r="O13" s="7">
        <v>0</v>
      </c>
      <c r="P13" s="7">
        <v>1</v>
      </c>
      <c r="Q13" s="7">
        <v>0</v>
      </c>
      <c r="R13" s="7">
        <v>0</v>
      </c>
      <c r="S13" s="7">
        <v>1</v>
      </c>
      <c r="T13" s="7">
        <v>0</v>
      </c>
      <c r="U13" s="7">
        <v>0</v>
      </c>
      <c r="V13" s="7">
        <v>0</v>
      </c>
      <c r="W13" s="7">
        <v>1</v>
      </c>
      <c r="X13" s="7">
        <v>1</v>
      </c>
      <c r="Y13" s="7">
        <v>2</v>
      </c>
      <c r="Z13" s="7">
        <f t="shared" si="0"/>
        <v>10</v>
      </c>
      <c r="AA13" s="7">
        <v>29</v>
      </c>
      <c r="AB13" s="7">
        <v>21.5</v>
      </c>
      <c r="AC13" s="17">
        <f t="shared" si="1"/>
        <v>60.5</v>
      </c>
      <c r="AD13" s="26">
        <f t="shared" si="2"/>
        <v>52.608695652173907</v>
      </c>
      <c r="AE13" s="4"/>
    </row>
    <row r="14" spans="1:31" x14ac:dyDescent="0.3">
      <c r="A14" s="5">
        <v>10</v>
      </c>
      <c r="B14" s="5" t="s">
        <v>5</v>
      </c>
      <c r="C14" s="15" t="s">
        <v>47</v>
      </c>
      <c r="D14" s="5">
        <v>3</v>
      </c>
      <c r="E14" s="5" t="s">
        <v>6</v>
      </c>
      <c r="F14" s="6" t="s">
        <v>10</v>
      </c>
      <c r="G14" s="4" t="s">
        <v>7</v>
      </c>
      <c r="H14" s="5">
        <v>70</v>
      </c>
      <c r="I14" s="5">
        <v>8</v>
      </c>
      <c r="J14" s="7">
        <v>1</v>
      </c>
      <c r="K14" s="7">
        <v>1</v>
      </c>
      <c r="L14" s="7">
        <v>1</v>
      </c>
      <c r="M14" s="7">
        <v>0</v>
      </c>
      <c r="N14" s="7">
        <v>1</v>
      </c>
      <c r="O14" s="7">
        <v>0</v>
      </c>
      <c r="P14" s="7">
        <v>0</v>
      </c>
      <c r="Q14" s="7">
        <v>0</v>
      </c>
      <c r="R14" s="7">
        <v>0</v>
      </c>
      <c r="S14" s="7">
        <v>1</v>
      </c>
      <c r="T14" s="7">
        <v>0</v>
      </c>
      <c r="U14" s="7">
        <v>1</v>
      </c>
      <c r="V14" s="7">
        <v>0</v>
      </c>
      <c r="W14" s="7">
        <v>1</v>
      </c>
      <c r="X14" s="7">
        <v>1</v>
      </c>
      <c r="Y14" s="7">
        <v>2</v>
      </c>
      <c r="Z14" s="7">
        <f t="shared" si="0"/>
        <v>10</v>
      </c>
      <c r="AA14" s="7">
        <v>28</v>
      </c>
      <c r="AB14" s="7">
        <v>21.5</v>
      </c>
      <c r="AC14" s="17">
        <f t="shared" si="1"/>
        <v>59.5</v>
      </c>
      <c r="AD14" s="26">
        <f t="shared" si="2"/>
        <v>51.739130434782609</v>
      </c>
      <c r="AE14" s="4"/>
    </row>
    <row r="15" spans="1:31" x14ac:dyDescent="0.3">
      <c r="A15" s="5">
        <v>11</v>
      </c>
      <c r="B15" s="5" t="s">
        <v>15</v>
      </c>
      <c r="C15" s="15" t="s">
        <v>52</v>
      </c>
      <c r="D15" s="5">
        <v>14</v>
      </c>
      <c r="E15" s="5" t="s">
        <v>6</v>
      </c>
      <c r="F15" s="6">
        <v>38640</v>
      </c>
      <c r="G15" s="4" t="s">
        <v>7</v>
      </c>
      <c r="H15" s="5">
        <v>91</v>
      </c>
      <c r="I15" s="5">
        <v>8</v>
      </c>
      <c r="J15" s="7">
        <v>1</v>
      </c>
      <c r="K15" s="7">
        <v>1</v>
      </c>
      <c r="L15" s="7">
        <v>0</v>
      </c>
      <c r="M15" s="7">
        <v>0</v>
      </c>
      <c r="N15" s="7">
        <v>1</v>
      </c>
      <c r="O15" s="7">
        <v>1</v>
      </c>
      <c r="P15" s="7">
        <v>1</v>
      </c>
      <c r="Q15" s="7">
        <v>0</v>
      </c>
      <c r="R15" s="7">
        <v>0</v>
      </c>
      <c r="S15" s="7">
        <v>1</v>
      </c>
      <c r="T15" s="7">
        <v>0</v>
      </c>
      <c r="U15" s="7">
        <v>1</v>
      </c>
      <c r="V15" s="7">
        <v>0</v>
      </c>
      <c r="W15" s="7">
        <v>1</v>
      </c>
      <c r="X15" s="7">
        <v>1</v>
      </c>
      <c r="Y15" s="7">
        <v>1</v>
      </c>
      <c r="Z15" s="7">
        <f t="shared" si="0"/>
        <v>10</v>
      </c>
      <c r="AA15" s="7">
        <v>23</v>
      </c>
      <c r="AB15" s="7">
        <v>0</v>
      </c>
      <c r="AC15" s="17">
        <f t="shared" si="1"/>
        <v>33</v>
      </c>
      <c r="AD15" s="26">
        <f t="shared" si="2"/>
        <v>28.695652173913043</v>
      </c>
      <c r="AE15" s="4"/>
    </row>
    <row r="16" spans="1:31" x14ac:dyDescent="0.3">
      <c r="A16" s="5">
        <v>12</v>
      </c>
      <c r="B16" s="5" t="s">
        <v>15</v>
      </c>
      <c r="C16" s="15" t="s">
        <v>50</v>
      </c>
      <c r="D16" s="5">
        <v>9</v>
      </c>
      <c r="E16" s="5" t="s">
        <v>6</v>
      </c>
      <c r="F16" s="6">
        <v>38793</v>
      </c>
      <c r="G16" s="4" t="s">
        <v>7</v>
      </c>
      <c r="H16" s="5">
        <v>91</v>
      </c>
      <c r="I16" s="5">
        <v>8</v>
      </c>
      <c r="J16" s="7">
        <v>1</v>
      </c>
      <c r="K16" s="7">
        <v>1</v>
      </c>
      <c r="L16" s="7">
        <v>1</v>
      </c>
      <c r="M16" s="7">
        <v>0</v>
      </c>
      <c r="N16" s="7">
        <v>0</v>
      </c>
      <c r="O16" s="7">
        <v>0</v>
      </c>
      <c r="P16" s="7">
        <v>1</v>
      </c>
      <c r="Q16" s="7">
        <v>0</v>
      </c>
      <c r="R16" s="7">
        <v>0</v>
      </c>
      <c r="S16" s="7">
        <v>0</v>
      </c>
      <c r="T16" s="7">
        <v>0</v>
      </c>
      <c r="U16" s="7">
        <v>1</v>
      </c>
      <c r="V16" s="7">
        <v>1</v>
      </c>
      <c r="W16" s="7">
        <v>1</v>
      </c>
      <c r="X16" s="7">
        <v>1</v>
      </c>
      <c r="Y16" s="7">
        <v>0</v>
      </c>
      <c r="Z16" s="7">
        <f t="shared" si="0"/>
        <v>8</v>
      </c>
      <c r="AA16" s="7">
        <v>21</v>
      </c>
      <c r="AB16" s="7">
        <v>0</v>
      </c>
      <c r="AC16" s="17">
        <f t="shared" si="1"/>
        <v>29</v>
      </c>
      <c r="AD16" s="26">
        <f t="shared" si="2"/>
        <v>25.217391304347824</v>
      </c>
      <c r="AE16" s="4"/>
    </row>
  </sheetData>
  <autoFilter ref="B4:AE4" xr:uid="{00000000-0009-0000-0000-000002000000}">
    <sortState ref="B5:AE16">
      <sortCondition descending="1" ref="AC4"/>
    </sortState>
  </autoFilter>
  <mergeCells count="1">
    <mergeCell ref="E2:Y2"/>
  </mergeCells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E20"/>
  <sheetViews>
    <sheetView tabSelected="1" workbookViewId="0">
      <selection activeCell="H23" sqref="H23"/>
    </sheetView>
  </sheetViews>
  <sheetFormatPr defaultRowHeight="14.4" x14ac:dyDescent="0.3"/>
  <cols>
    <col min="1" max="1" width="6.77734375" style="1" customWidth="1"/>
    <col min="2" max="2" width="8.109375" style="8" customWidth="1"/>
    <col min="3" max="3" width="9.109375" style="8"/>
    <col min="4" max="4" width="9.44140625" style="8" customWidth="1"/>
    <col min="5" max="5" width="7" style="8" customWidth="1"/>
    <col min="6" max="6" width="16.33203125" style="8" customWidth="1"/>
    <col min="7" max="8" width="12.109375" customWidth="1"/>
    <col min="9" max="9" width="8.88671875" style="8"/>
    <col min="10" max="24" width="5.6640625" style="8" customWidth="1"/>
    <col min="25" max="25" width="12.6640625" style="8" customWidth="1"/>
    <col min="26" max="26" width="10.33203125" style="8" customWidth="1"/>
    <col min="27" max="28" width="14.6640625" style="8" customWidth="1"/>
    <col min="29" max="30" width="11.6640625" style="8" customWidth="1"/>
    <col min="31" max="31" width="12.44140625" customWidth="1"/>
  </cols>
  <sheetData>
    <row r="2" spans="1:31" ht="39" customHeight="1" x14ac:dyDescent="0.35">
      <c r="C2" s="42" t="s">
        <v>69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31" x14ac:dyDescent="0.3">
      <c r="B3" s="36" t="s">
        <v>77</v>
      </c>
    </row>
    <row r="4" spans="1:31" s="25" customFormat="1" ht="45.6" customHeight="1" x14ac:dyDescent="0.3">
      <c r="A4" s="16" t="s">
        <v>64</v>
      </c>
      <c r="B4" s="2" t="s">
        <v>0</v>
      </c>
      <c r="C4" s="2" t="s">
        <v>16</v>
      </c>
      <c r="D4" s="2" t="s">
        <v>17</v>
      </c>
      <c r="E4" s="2" t="s">
        <v>1</v>
      </c>
      <c r="F4" s="2" t="s">
        <v>2</v>
      </c>
      <c r="G4" s="2" t="s">
        <v>3</v>
      </c>
      <c r="H4" s="2" t="s">
        <v>78</v>
      </c>
      <c r="I4" s="2" t="s">
        <v>4</v>
      </c>
      <c r="J4" s="23">
        <v>1</v>
      </c>
      <c r="K4" s="23">
        <v>2</v>
      </c>
      <c r="L4" s="24">
        <v>3</v>
      </c>
      <c r="M4" s="24">
        <v>4</v>
      </c>
      <c r="N4" s="23">
        <v>5</v>
      </c>
      <c r="O4" s="23">
        <v>6</v>
      </c>
      <c r="P4" s="24">
        <v>7</v>
      </c>
      <c r="Q4" s="24">
        <v>8</v>
      </c>
      <c r="R4" s="23">
        <v>9</v>
      </c>
      <c r="S4" s="23">
        <v>10</v>
      </c>
      <c r="T4" s="24">
        <v>11</v>
      </c>
      <c r="U4" s="24">
        <v>12</v>
      </c>
      <c r="V4" s="23">
        <v>13</v>
      </c>
      <c r="W4" s="23">
        <v>14</v>
      </c>
      <c r="X4" s="24">
        <v>15</v>
      </c>
      <c r="Y4" s="23" t="s">
        <v>57</v>
      </c>
      <c r="Z4" s="9" t="s">
        <v>58</v>
      </c>
      <c r="AA4" s="9" t="s">
        <v>62</v>
      </c>
      <c r="AB4" s="9" t="s">
        <v>70</v>
      </c>
      <c r="AC4" s="9" t="s">
        <v>72</v>
      </c>
      <c r="AD4" s="9" t="s">
        <v>74</v>
      </c>
      <c r="AE4" s="9" t="s">
        <v>71</v>
      </c>
    </row>
    <row r="5" spans="1:31" x14ac:dyDescent="0.3">
      <c r="A5" s="5">
        <v>1</v>
      </c>
      <c r="B5" s="7" t="s">
        <v>5</v>
      </c>
      <c r="C5" s="16" t="s">
        <v>33</v>
      </c>
      <c r="D5" s="7">
        <v>11</v>
      </c>
      <c r="E5" s="7" t="s">
        <v>6</v>
      </c>
      <c r="F5" s="6">
        <v>112296</v>
      </c>
      <c r="G5" s="4" t="s">
        <v>7</v>
      </c>
      <c r="H5" s="5">
        <v>69</v>
      </c>
      <c r="I5" s="7">
        <v>7</v>
      </c>
      <c r="J5" s="20">
        <v>1</v>
      </c>
      <c r="K5" s="20">
        <v>1</v>
      </c>
      <c r="L5" s="20">
        <v>1</v>
      </c>
      <c r="M5" s="20">
        <v>1</v>
      </c>
      <c r="N5" s="20">
        <v>1</v>
      </c>
      <c r="O5" s="20">
        <v>0</v>
      </c>
      <c r="P5" s="20">
        <v>1</v>
      </c>
      <c r="Q5" s="20">
        <v>1</v>
      </c>
      <c r="R5" s="20">
        <v>1</v>
      </c>
      <c r="S5" s="20">
        <v>1</v>
      </c>
      <c r="T5" s="20">
        <v>1</v>
      </c>
      <c r="U5" s="20">
        <v>0</v>
      </c>
      <c r="V5" s="20">
        <v>1</v>
      </c>
      <c r="W5" s="20">
        <v>1</v>
      </c>
      <c r="X5" s="20">
        <v>0</v>
      </c>
      <c r="Y5" s="20">
        <v>5</v>
      </c>
      <c r="Z5" s="20">
        <f t="shared" ref="Z5:Z19" si="0">SUM(J5:Y5)</f>
        <v>17</v>
      </c>
      <c r="AA5" s="20">
        <v>33</v>
      </c>
      <c r="AB5" s="20">
        <v>49.25</v>
      </c>
      <c r="AC5" s="20">
        <f t="shared" ref="AC5:AC19" si="1">Z5+AA5+AB5</f>
        <v>99.25</v>
      </c>
      <c r="AD5" s="20">
        <f t="shared" ref="AD5:AD19" si="2">AC5/115*100</f>
        <v>86.304347826086953</v>
      </c>
      <c r="AE5" s="30" t="s">
        <v>75</v>
      </c>
    </row>
    <row r="6" spans="1:31" x14ac:dyDescent="0.3">
      <c r="A6" s="5">
        <v>2</v>
      </c>
      <c r="B6" s="7" t="s">
        <v>5</v>
      </c>
      <c r="C6" s="16" t="s">
        <v>43</v>
      </c>
      <c r="D6" s="7">
        <v>26</v>
      </c>
      <c r="E6" s="7" t="s">
        <v>6</v>
      </c>
      <c r="F6" s="6">
        <v>39356</v>
      </c>
      <c r="G6" s="4" t="s">
        <v>7</v>
      </c>
      <c r="H6" s="5">
        <v>88</v>
      </c>
      <c r="I6" s="7">
        <v>7</v>
      </c>
      <c r="J6" s="20">
        <v>1</v>
      </c>
      <c r="K6" s="20">
        <v>0</v>
      </c>
      <c r="L6" s="20">
        <v>1</v>
      </c>
      <c r="M6" s="20">
        <v>0</v>
      </c>
      <c r="N6" s="20">
        <v>0</v>
      </c>
      <c r="O6" s="20">
        <v>0</v>
      </c>
      <c r="P6" s="20">
        <v>1</v>
      </c>
      <c r="Q6" s="20">
        <v>1</v>
      </c>
      <c r="R6" s="20">
        <v>1</v>
      </c>
      <c r="S6" s="20">
        <v>1</v>
      </c>
      <c r="T6" s="20">
        <v>1</v>
      </c>
      <c r="U6" s="20">
        <v>0</v>
      </c>
      <c r="V6" s="20">
        <v>0</v>
      </c>
      <c r="W6" s="20">
        <v>0</v>
      </c>
      <c r="X6" s="20">
        <v>0</v>
      </c>
      <c r="Y6" s="20">
        <v>4</v>
      </c>
      <c r="Z6" s="20">
        <f t="shared" si="0"/>
        <v>11</v>
      </c>
      <c r="AA6" s="20">
        <v>38</v>
      </c>
      <c r="AB6" s="20">
        <v>46</v>
      </c>
      <c r="AC6" s="20">
        <f t="shared" si="1"/>
        <v>95</v>
      </c>
      <c r="AD6" s="20">
        <f t="shared" si="2"/>
        <v>82.608695652173907</v>
      </c>
      <c r="AE6" s="30" t="s">
        <v>76</v>
      </c>
    </row>
    <row r="7" spans="1:31" x14ac:dyDescent="0.3">
      <c r="A7" s="5">
        <v>3</v>
      </c>
      <c r="B7" s="7" t="s">
        <v>5</v>
      </c>
      <c r="C7" s="16" t="s">
        <v>41</v>
      </c>
      <c r="D7" s="7">
        <v>22</v>
      </c>
      <c r="E7" s="7" t="s">
        <v>6</v>
      </c>
      <c r="F7" s="6">
        <v>39263</v>
      </c>
      <c r="G7" s="4" t="s">
        <v>7</v>
      </c>
      <c r="H7" s="5">
        <v>88</v>
      </c>
      <c r="I7" s="7">
        <v>7</v>
      </c>
      <c r="J7" s="20">
        <v>0</v>
      </c>
      <c r="K7" s="20">
        <v>0</v>
      </c>
      <c r="L7" s="20">
        <v>0</v>
      </c>
      <c r="M7" s="20">
        <v>0</v>
      </c>
      <c r="N7" s="20">
        <v>1</v>
      </c>
      <c r="O7" s="20">
        <v>0</v>
      </c>
      <c r="P7" s="20">
        <v>1</v>
      </c>
      <c r="Q7" s="20">
        <v>1</v>
      </c>
      <c r="R7" s="20">
        <v>0</v>
      </c>
      <c r="S7" s="20">
        <v>1</v>
      </c>
      <c r="T7" s="20">
        <v>0</v>
      </c>
      <c r="U7" s="20">
        <v>0</v>
      </c>
      <c r="V7" s="20">
        <v>1</v>
      </c>
      <c r="W7" s="20">
        <v>1</v>
      </c>
      <c r="X7" s="20">
        <v>1</v>
      </c>
      <c r="Y7" s="20">
        <v>0</v>
      </c>
      <c r="Z7" s="20">
        <f t="shared" si="0"/>
        <v>7</v>
      </c>
      <c r="AA7" s="20">
        <v>36</v>
      </c>
      <c r="AB7" s="20">
        <v>47.25</v>
      </c>
      <c r="AC7" s="20">
        <f t="shared" si="1"/>
        <v>90.25</v>
      </c>
      <c r="AD7" s="20">
        <f t="shared" si="2"/>
        <v>78.478260869565219</v>
      </c>
      <c r="AE7" s="4"/>
    </row>
    <row r="8" spans="1:31" x14ac:dyDescent="0.3">
      <c r="A8" s="5">
        <v>4</v>
      </c>
      <c r="B8" s="7" t="s">
        <v>5</v>
      </c>
      <c r="C8" s="16" t="s">
        <v>44</v>
      </c>
      <c r="D8" s="7">
        <v>28</v>
      </c>
      <c r="E8" s="7" t="s">
        <v>6</v>
      </c>
      <c r="F8" s="6">
        <v>39033</v>
      </c>
      <c r="G8" s="4" t="s">
        <v>7</v>
      </c>
      <c r="H8" s="5">
        <v>77</v>
      </c>
      <c r="I8" s="7">
        <v>7</v>
      </c>
      <c r="J8" s="20">
        <v>1</v>
      </c>
      <c r="K8" s="20">
        <v>1</v>
      </c>
      <c r="L8" s="20">
        <v>1</v>
      </c>
      <c r="M8" s="20">
        <v>0</v>
      </c>
      <c r="N8" s="20">
        <v>1</v>
      </c>
      <c r="O8" s="20">
        <v>0</v>
      </c>
      <c r="P8" s="20">
        <v>0</v>
      </c>
      <c r="Q8" s="20">
        <v>1</v>
      </c>
      <c r="R8" s="20">
        <v>1</v>
      </c>
      <c r="S8" s="20">
        <v>0</v>
      </c>
      <c r="T8" s="20">
        <v>0</v>
      </c>
      <c r="U8" s="20">
        <v>0</v>
      </c>
      <c r="V8" s="20">
        <v>1</v>
      </c>
      <c r="W8" s="20">
        <v>1</v>
      </c>
      <c r="X8" s="20">
        <v>1</v>
      </c>
      <c r="Y8" s="20">
        <v>4</v>
      </c>
      <c r="Z8" s="20">
        <f t="shared" si="0"/>
        <v>13</v>
      </c>
      <c r="AA8" s="20">
        <v>31</v>
      </c>
      <c r="AB8" s="20">
        <v>44</v>
      </c>
      <c r="AC8" s="20">
        <f t="shared" si="1"/>
        <v>88</v>
      </c>
      <c r="AD8" s="20">
        <f t="shared" si="2"/>
        <v>76.521739130434781</v>
      </c>
      <c r="AE8" s="4"/>
    </row>
    <row r="9" spans="1:31" x14ac:dyDescent="0.3">
      <c r="A9" s="5">
        <v>5</v>
      </c>
      <c r="B9" s="7" t="s">
        <v>5</v>
      </c>
      <c r="C9" s="16" t="s">
        <v>34</v>
      </c>
      <c r="D9" s="7">
        <v>12</v>
      </c>
      <c r="E9" s="7" t="s">
        <v>6</v>
      </c>
      <c r="F9" s="6">
        <v>39224</v>
      </c>
      <c r="G9" s="4" t="s">
        <v>7</v>
      </c>
      <c r="H9" s="5">
        <v>88</v>
      </c>
      <c r="I9" s="7">
        <v>7</v>
      </c>
      <c r="J9" s="20">
        <v>1</v>
      </c>
      <c r="K9" s="20">
        <v>0</v>
      </c>
      <c r="L9" s="20">
        <v>0</v>
      </c>
      <c r="M9" s="20">
        <v>1</v>
      </c>
      <c r="N9" s="20">
        <v>1</v>
      </c>
      <c r="O9" s="20">
        <v>0</v>
      </c>
      <c r="P9" s="20">
        <v>1</v>
      </c>
      <c r="Q9" s="20">
        <v>1</v>
      </c>
      <c r="R9" s="20">
        <v>1</v>
      </c>
      <c r="S9" s="20">
        <v>0</v>
      </c>
      <c r="T9" s="20">
        <v>0</v>
      </c>
      <c r="U9" s="20">
        <v>0</v>
      </c>
      <c r="V9" s="20">
        <v>1</v>
      </c>
      <c r="W9" s="20">
        <v>0</v>
      </c>
      <c r="X9" s="20">
        <v>1</v>
      </c>
      <c r="Y9" s="20">
        <v>3</v>
      </c>
      <c r="Z9" s="20">
        <f t="shared" si="0"/>
        <v>11</v>
      </c>
      <c r="AA9" s="20">
        <v>38</v>
      </c>
      <c r="AB9" s="20">
        <v>38.799999999999997</v>
      </c>
      <c r="AC9" s="20">
        <f t="shared" si="1"/>
        <v>87.8</v>
      </c>
      <c r="AD9" s="20">
        <f t="shared" si="2"/>
        <v>76.347826086956516</v>
      </c>
      <c r="AE9" s="4"/>
    </row>
    <row r="10" spans="1:31" x14ac:dyDescent="0.3">
      <c r="A10" s="5">
        <v>6</v>
      </c>
      <c r="B10" s="7" t="s">
        <v>5</v>
      </c>
      <c r="C10" s="16" t="s">
        <v>37</v>
      </c>
      <c r="D10" s="7">
        <v>17</v>
      </c>
      <c r="E10" s="7" t="s">
        <v>6</v>
      </c>
      <c r="F10" s="6">
        <v>39196</v>
      </c>
      <c r="G10" s="4" t="s">
        <v>7</v>
      </c>
      <c r="H10" s="5">
        <v>57</v>
      </c>
      <c r="I10" s="7">
        <v>7</v>
      </c>
      <c r="J10" s="20">
        <v>1</v>
      </c>
      <c r="K10" s="20">
        <v>1</v>
      </c>
      <c r="L10" s="20">
        <v>1</v>
      </c>
      <c r="M10" s="20">
        <v>1</v>
      </c>
      <c r="N10" s="20">
        <v>1</v>
      </c>
      <c r="O10" s="20">
        <v>1</v>
      </c>
      <c r="P10" s="20">
        <v>1</v>
      </c>
      <c r="Q10" s="20">
        <v>1</v>
      </c>
      <c r="R10" s="20">
        <v>1</v>
      </c>
      <c r="S10" s="20">
        <v>0</v>
      </c>
      <c r="T10" s="20">
        <v>1</v>
      </c>
      <c r="U10" s="20">
        <v>0</v>
      </c>
      <c r="V10" s="20">
        <v>0</v>
      </c>
      <c r="W10" s="20">
        <v>0</v>
      </c>
      <c r="X10" s="20">
        <v>1</v>
      </c>
      <c r="Y10" s="20">
        <v>8</v>
      </c>
      <c r="Z10" s="20">
        <f t="shared" si="0"/>
        <v>19</v>
      </c>
      <c r="AA10" s="20">
        <v>37</v>
      </c>
      <c r="AB10" s="20">
        <v>31.66</v>
      </c>
      <c r="AC10" s="20">
        <f t="shared" si="1"/>
        <v>87.66</v>
      </c>
      <c r="AD10" s="20">
        <f t="shared" si="2"/>
        <v>76.226086956521726</v>
      </c>
      <c r="AE10" s="4"/>
    </row>
    <row r="11" spans="1:31" x14ac:dyDescent="0.3">
      <c r="A11" s="5">
        <v>7</v>
      </c>
      <c r="B11" s="7" t="s">
        <v>5</v>
      </c>
      <c r="C11" s="16" t="s">
        <v>30</v>
      </c>
      <c r="D11" s="7">
        <v>10</v>
      </c>
      <c r="E11" s="7" t="s">
        <v>6</v>
      </c>
      <c r="F11" s="6" t="s">
        <v>8</v>
      </c>
      <c r="G11" s="4" t="s">
        <v>7</v>
      </c>
      <c r="H11" s="5">
        <v>57</v>
      </c>
      <c r="I11" s="7">
        <v>7</v>
      </c>
      <c r="J11" s="20">
        <v>0</v>
      </c>
      <c r="K11" s="20">
        <v>1</v>
      </c>
      <c r="L11" s="20">
        <v>1</v>
      </c>
      <c r="M11" s="20">
        <v>1</v>
      </c>
      <c r="N11" s="20">
        <v>1</v>
      </c>
      <c r="O11" s="20">
        <v>0</v>
      </c>
      <c r="P11" s="20"/>
      <c r="Q11" s="20">
        <v>1</v>
      </c>
      <c r="R11" s="20">
        <v>1</v>
      </c>
      <c r="S11" s="20">
        <v>1</v>
      </c>
      <c r="T11" s="20">
        <v>0</v>
      </c>
      <c r="U11" s="20">
        <v>0</v>
      </c>
      <c r="V11" s="20">
        <v>1</v>
      </c>
      <c r="W11" s="20">
        <v>0</v>
      </c>
      <c r="X11" s="20">
        <v>1</v>
      </c>
      <c r="Y11" s="20">
        <v>5</v>
      </c>
      <c r="Z11" s="20">
        <f t="shared" si="0"/>
        <v>14</v>
      </c>
      <c r="AA11" s="20">
        <v>33</v>
      </c>
      <c r="AB11" s="20">
        <v>37.159999999999997</v>
      </c>
      <c r="AC11" s="20">
        <f t="shared" si="1"/>
        <v>84.16</v>
      </c>
      <c r="AD11" s="20">
        <f t="shared" si="2"/>
        <v>73.182608695652178</v>
      </c>
      <c r="AE11" s="4"/>
    </row>
    <row r="12" spans="1:31" x14ac:dyDescent="0.3">
      <c r="A12" s="5">
        <v>8</v>
      </c>
      <c r="B12" s="7" t="s">
        <v>5</v>
      </c>
      <c r="C12" s="16" t="s">
        <v>40</v>
      </c>
      <c r="D12" s="7">
        <v>21</v>
      </c>
      <c r="E12" s="7" t="s">
        <v>6</v>
      </c>
      <c r="F12" s="6">
        <v>39359</v>
      </c>
      <c r="G12" s="4" t="s">
        <v>7</v>
      </c>
      <c r="H12" s="5">
        <v>57</v>
      </c>
      <c r="I12" s="7">
        <v>7</v>
      </c>
      <c r="J12" s="20">
        <v>1</v>
      </c>
      <c r="K12" s="20">
        <v>0</v>
      </c>
      <c r="L12" s="20">
        <v>1</v>
      </c>
      <c r="M12" s="20">
        <v>0</v>
      </c>
      <c r="N12" s="20">
        <v>1</v>
      </c>
      <c r="O12" s="20">
        <v>0</v>
      </c>
      <c r="P12" s="20">
        <v>0</v>
      </c>
      <c r="Q12" s="20">
        <v>1</v>
      </c>
      <c r="R12" s="20">
        <v>1</v>
      </c>
      <c r="S12" s="20">
        <v>1</v>
      </c>
      <c r="T12" s="20">
        <v>1</v>
      </c>
      <c r="U12" s="20">
        <v>0</v>
      </c>
      <c r="V12" s="20">
        <v>1</v>
      </c>
      <c r="W12" s="20">
        <v>0</v>
      </c>
      <c r="X12" s="20">
        <v>1</v>
      </c>
      <c r="Y12" s="20">
        <v>3</v>
      </c>
      <c r="Z12" s="20">
        <f t="shared" si="0"/>
        <v>12</v>
      </c>
      <c r="AA12" s="20">
        <v>33</v>
      </c>
      <c r="AB12" s="20">
        <v>39.159999999999997</v>
      </c>
      <c r="AC12" s="20">
        <f t="shared" si="1"/>
        <v>84.16</v>
      </c>
      <c r="AD12" s="20">
        <f t="shared" si="2"/>
        <v>73.182608695652178</v>
      </c>
      <c r="AE12" s="4"/>
    </row>
    <row r="13" spans="1:31" x14ac:dyDescent="0.3">
      <c r="A13" s="5">
        <v>9</v>
      </c>
      <c r="B13" s="7" t="s">
        <v>5</v>
      </c>
      <c r="C13" s="16" t="s">
        <v>39</v>
      </c>
      <c r="D13" s="7">
        <v>19</v>
      </c>
      <c r="E13" s="7" t="s">
        <v>6</v>
      </c>
      <c r="F13" s="6">
        <v>39205</v>
      </c>
      <c r="G13" s="4" t="s">
        <v>7</v>
      </c>
      <c r="H13" s="5">
        <v>82</v>
      </c>
      <c r="I13" s="7">
        <v>7</v>
      </c>
      <c r="J13" s="20">
        <v>0</v>
      </c>
      <c r="K13" s="20">
        <v>0</v>
      </c>
      <c r="L13" s="20">
        <v>1</v>
      </c>
      <c r="M13" s="20">
        <v>0</v>
      </c>
      <c r="N13" s="20">
        <v>1</v>
      </c>
      <c r="O13" s="20">
        <v>1</v>
      </c>
      <c r="P13" s="20">
        <v>0</v>
      </c>
      <c r="Q13" s="20">
        <v>1</v>
      </c>
      <c r="R13" s="20">
        <v>1</v>
      </c>
      <c r="S13" s="20">
        <v>0</v>
      </c>
      <c r="T13" s="20">
        <v>0</v>
      </c>
      <c r="U13" s="20">
        <v>0</v>
      </c>
      <c r="V13" s="20">
        <v>1</v>
      </c>
      <c r="W13" s="20">
        <v>0</v>
      </c>
      <c r="X13" s="20">
        <v>0</v>
      </c>
      <c r="Y13" s="20">
        <v>3</v>
      </c>
      <c r="Z13" s="20">
        <f t="shared" si="0"/>
        <v>9</v>
      </c>
      <c r="AA13" s="20">
        <v>35</v>
      </c>
      <c r="AB13" s="20">
        <v>39.9</v>
      </c>
      <c r="AC13" s="20">
        <f t="shared" si="1"/>
        <v>83.9</v>
      </c>
      <c r="AD13" s="20">
        <f t="shared" si="2"/>
        <v>72.956521739130437</v>
      </c>
      <c r="AE13" s="4"/>
    </row>
    <row r="14" spans="1:31" x14ac:dyDescent="0.3">
      <c r="A14" s="5">
        <v>10</v>
      </c>
      <c r="B14" s="7" t="s">
        <v>5</v>
      </c>
      <c r="C14" s="16" t="s">
        <v>36</v>
      </c>
      <c r="D14" s="7">
        <v>16</v>
      </c>
      <c r="E14" s="7" t="s">
        <v>6</v>
      </c>
      <c r="F14" s="6">
        <v>39290</v>
      </c>
      <c r="G14" s="4" t="s">
        <v>7</v>
      </c>
      <c r="H14" s="5">
        <v>82</v>
      </c>
      <c r="I14" s="7">
        <v>7</v>
      </c>
      <c r="J14" s="20">
        <v>0</v>
      </c>
      <c r="K14" s="20">
        <v>1</v>
      </c>
      <c r="L14" s="20">
        <v>0</v>
      </c>
      <c r="M14" s="20">
        <v>0</v>
      </c>
      <c r="N14" s="20">
        <v>1</v>
      </c>
      <c r="O14" s="20">
        <v>0</v>
      </c>
      <c r="P14" s="20">
        <v>0</v>
      </c>
      <c r="Q14" s="20">
        <v>1</v>
      </c>
      <c r="R14" s="20">
        <v>1</v>
      </c>
      <c r="S14" s="20">
        <v>1</v>
      </c>
      <c r="T14" s="20">
        <v>1</v>
      </c>
      <c r="U14" s="20">
        <v>1</v>
      </c>
      <c r="V14" s="20">
        <v>1</v>
      </c>
      <c r="W14" s="20">
        <v>1</v>
      </c>
      <c r="X14" s="20">
        <v>0</v>
      </c>
      <c r="Y14" s="20">
        <v>3</v>
      </c>
      <c r="Z14" s="20">
        <f t="shared" si="0"/>
        <v>12</v>
      </c>
      <c r="AA14" s="20">
        <v>36</v>
      </c>
      <c r="AB14" s="20">
        <v>35.799999999999997</v>
      </c>
      <c r="AC14" s="20">
        <f t="shared" si="1"/>
        <v>83.8</v>
      </c>
      <c r="AD14" s="20">
        <f t="shared" si="2"/>
        <v>72.869565217391298</v>
      </c>
      <c r="AE14" s="4"/>
    </row>
    <row r="15" spans="1:31" x14ac:dyDescent="0.3">
      <c r="A15" s="5">
        <v>11</v>
      </c>
      <c r="B15" s="7" t="s">
        <v>5</v>
      </c>
      <c r="C15" s="16" t="s">
        <v>32</v>
      </c>
      <c r="D15" s="7">
        <v>8</v>
      </c>
      <c r="E15" s="7" t="s">
        <v>6</v>
      </c>
      <c r="F15" s="6" t="s">
        <v>14</v>
      </c>
      <c r="G15" s="4" t="s">
        <v>7</v>
      </c>
      <c r="H15" s="5">
        <v>70</v>
      </c>
      <c r="I15" s="7">
        <v>7</v>
      </c>
      <c r="J15" s="20">
        <v>0</v>
      </c>
      <c r="K15" s="20">
        <v>0</v>
      </c>
      <c r="L15" s="20">
        <v>1</v>
      </c>
      <c r="M15" s="20">
        <v>0</v>
      </c>
      <c r="N15" s="20">
        <v>0</v>
      </c>
      <c r="O15" s="20">
        <v>1</v>
      </c>
      <c r="P15" s="20">
        <v>0</v>
      </c>
      <c r="Q15" s="20">
        <v>1</v>
      </c>
      <c r="R15" s="20">
        <v>1</v>
      </c>
      <c r="S15" s="20">
        <v>1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4</v>
      </c>
      <c r="Z15" s="20">
        <f t="shared" si="0"/>
        <v>9</v>
      </c>
      <c r="AA15" s="20">
        <v>35</v>
      </c>
      <c r="AB15" s="20">
        <v>39.5</v>
      </c>
      <c r="AC15" s="20">
        <f t="shared" si="1"/>
        <v>83.5</v>
      </c>
      <c r="AD15" s="20">
        <f t="shared" si="2"/>
        <v>72.608695652173921</v>
      </c>
      <c r="AE15" s="4"/>
    </row>
    <row r="16" spans="1:31" x14ac:dyDescent="0.3">
      <c r="A16" s="5">
        <v>12</v>
      </c>
      <c r="B16" s="7" t="s">
        <v>5</v>
      </c>
      <c r="C16" s="16" t="s">
        <v>35</v>
      </c>
      <c r="D16" s="7">
        <v>15</v>
      </c>
      <c r="E16" s="7" t="s">
        <v>6</v>
      </c>
      <c r="F16" s="6" t="s">
        <v>13</v>
      </c>
      <c r="G16" s="4" t="s">
        <v>7</v>
      </c>
      <c r="H16" s="5">
        <v>70</v>
      </c>
      <c r="I16" s="7">
        <v>7</v>
      </c>
      <c r="J16" s="20">
        <v>0</v>
      </c>
      <c r="K16" s="20">
        <v>0</v>
      </c>
      <c r="L16" s="20">
        <v>1</v>
      </c>
      <c r="M16" s="20">
        <v>0</v>
      </c>
      <c r="N16" s="20">
        <v>1</v>
      </c>
      <c r="O16" s="20">
        <v>1</v>
      </c>
      <c r="P16" s="20">
        <v>1</v>
      </c>
      <c r="Q16" s="20">
        <v>1</v>
      </c>
      <c r="R16" s="20">
        <v>1</v>
      </c>
      <c r="S16" s="20">
        <v>1</v>
      </c>
      <c r="T16" s="20">
        <v>1</v>
      </c>
      <c r="U16" s="20">
        <v>0</v>
      </c>
      <c r="V16" s="20">
        <v>0</v>
      </c>
      <c r="W16" s="20">
        <v>0</v>
      </c>
      <c r="X16" s="20">
        <v>0</v>
      </c>
      <c r="Y16" s="20">
        <v>2</v>
      </c>
      <c r="Z16" s="20">
        <f t="shared" si="0"/>
        <v>10</v>
      </c>
      <c r="AA16" s="20">
        <v>35</v>
      </c>
      <c r="AB16" s="20">
        <v>38</v>
      </c>
      <c r="AC16" s="20">
        <f t="shared" si="1"/>
        <v>83</v>
      </c>
      <c r="AD16" s="20">
        <f t="shared" si="2"/>
        <v>72.173913043478265</v>
      </c>
      <c r="AE16" s="4"/>
    </row>
    <row r="17" spans="1:31" x14ac:dyDescent="0.3">
      <c r="A17" s="5">
        <v>13</v>
      </c>
      <c r="B17" s="7" t="s">
        <v>5</v>
      </c>
      <c r="C17" s="16" t="s">
        <v>29</v>
      </c>
      <c r="D17" s="7">
        <v>6</v>
      </c>
      <c r="E17" s="7" t="s">
        <v>6</v>
      </c>
      <c r="F17" s="6">
        <v>39376</v>
      </c>
      <c r="G17" s="4" t="s">
        <v>7</v>
      </c>
      <c r="H17" s="5">
        <v>57</v>
      </c>
      <c r="I17" s="7">
        <v>7</v>
      </c>
      <c r="J17" s="20">
        <v>0</v>
      </c>
      <c r="K17" s="20">
        <v>1</v>
      </c>
      <c r="L17" s="20">
        <v>1</v>
      </c>
      <c r="M17" s="20">
        <v>0</v>
      </c>
      <c r="N17" s="20">
        <v>0</v>
      </c>
      <c r="O17" s="20">
        <v>0</v>
      </c>
      <c r="P17" s="20">
        <v>0</v>
      </c>
      <c r="Q17" s="20">
        <v>1</v>
      </c>
      <c r="R17" s="20">
        <v>1</v>
      </c>
      <c r="S17" s="20">
        <v>1</v>
      </c>
      <c r="T17" s="20">
        <v>1</v>
      </c>
      <c r="U17" s="20">
        <v>0</v>
      </c>
      <c r="V17" s="20">
        <v>0</v>
      </c>
      <c r="W17" s="20">
        <v>0</v>
      </c>
      <c r="X17" s="20">
        <v>0</v>
      </c>
      <c r="Y17" s="20">
        <v>7</v>
      </c>
      <c r="Z17" s="20">
        <f t="shared" si="0"/>
        <v>13</v>
      </c>
      <c r="AA17" s="20">
        <v>35</v>
      </c>
      <c r="AB17" s="20">
        <v>24.36</v>
      </c>
      <c r="AC17" s="20">
        <f t="shared" si="1"/>
        <v>72.36</v>
      </c>
      <c r="AD17" s="20">
        <f t="shared" si="2"/>
        <v>62.921739130434787</v>
      </c>
      <c r="AE17" s="4"/>
    </row>
    <row r="18" spans="1:31" x14ac:dyDescent="0.3">
      <c r="A18" s="5">
        <v>14</v>
      </c>
      <c r="B18" s="7" t="s">
        <v>15</v>
      </c>
      <c r="C18" s="16" t="s">
        <v>42</v>
      </c>
      <c r="D18" s="7">
        <v>25</v>
      </c>
      <c r="E18" s="7" t="s">
        <v>6</v>
      </c>
      <c r="F18" s="6">
        <v>39350</v>
      </c>
      <c r="G18" s="4" t="s">
        <v>7</v>
      </c>
      <c r="H18" s="5">
        <v>91</v>
      </c>
      <c r="I18" s="7">
        <v>7</v>
      </c>
      <c r="J18" s="20">
        <v>0</v>
      </c>
      <c r="K18" s="20">
        <v>0</v>
      </c>
      <c r="L18" s="20">
        <v>1</v>
      </c>
      <c r="M18" s="20">
        <v>0</v>
      </c>
      <c r="N18" s="20">
        <v>0</v>
      </c>
      <c r="O18" s="20">
        <v>1</v>
      </c>
      <c r="P18" s="20">
        <v>1</v>
      </c>
      <c r="Q18" s="20">
        <v>1</v>
      </c>
      <c r="R18" s="20">
        <v>1</v>
      </c>
      <c r="S18" s="20">
        <v>1</v>
      </c>
      <c r="T18" s="20">
        <v>1</v>
      </c>
      <c r="U18" s="20">
        <v>0</v>
      </c>
      <c r="V18" s="20">
        <v>0</v>
      </c>
      <c r="W18" s="20">
        <v>0</v>
      </c>
      <c r="X18" s="20">
        <v>0</v>
      </c>
      <c r="Y18" s="20">
        <v>4</v>
      </c>
      <c r="Z18" s="20">
        <f t="shared" si="0"/>
        <v>11</v>
      </c>
      <c r="AA18" s="20">
        <v>33</v>
      </c>
      <c r="AB18" s="20">
        <v>0</v>
      </c>
      <c r="AC18" s="20">
        <f t="shared" si="1"/>
        <v>44</v>
      </c>
      <c r="AD18" s="20">
        <f t="shared" si="2"/>
        <v>38.260869565217391</v>
      </c>
      <c r="AE18" s="4"/>
    </row>
    <row r="19" spans="1:31" x14ac:dyDescent="0.3">
      <c r="A19" s="5">
        <v>15</v>
      </c>
      <c r="B19" s="7" t="s">
        <v>15</v>
      </c>
      <c r="C19" s="16" t="s">
        <v>38</v>
      </c>
      <c r="D19" s="7">
        <v>18</v>
      </c>
      <c r="E19" s="7" t="s">
        <v>6</v>
      </c>
      <c r="F19" s="6">
        <v>39139</v>
      </c>
      <c r="G19" s="4" t="s">
        <v>7</v>
      </c>
      <c r="H19" s="5">
        <v>91</v>
      </c>
      <c r="I19" s="7">
        <v>7</v>
      </c>
      <c r="J19" s="20">
        <v>1</v>
      </c>
      <c r="K19" s="20">
        <v>0</v>
      </c>
      <c r="L19" s="20">
        <v>1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1</v>
      </c>
      <c r="S19" s="20">
        <v>1</v>
      </c>
      <c r="T19" s="20">
        <v>0</v>
      </c>
      <c r="U19" s="20">
        <v>1</v>
      </c>
      <c r="V19" s="20">
        <v>1</v>
      </c>
      <c r="W19" s="20">
        <v>1</v>
      </c>
      <c r="X19" s="20">
        <v>0</v>
      </c>
      <c r="Y19" s="20">
        <v>2</v>
      </c>
      <c r="Z19" s="20">
        <f t="shared" si="0"/>
        <v>9</v>
      </c>
      <c r="AA19" s="20">
        <v>33</v>
      </c>
      <c r="AB19" s="20">
        <v>0</v>
      </c>
      <c r="AC19" s="20">
        <f t="shared" si="1"/>
        <v>42</v>
      </c>
      <c r="AD19" s="20">
        <f t="shared" si="2"/>
        <v>36.521739130434781</v>
      </c>
      <c r="AE19" s="4"/>
    </row>
    <row r="20" spans="1:31" x14ac:dyDescent="0.3">
      <c r="A20" s="5">
        <v>16</v>
      </c>
      <c r="B20" s="7" t="s">
        <v>5</v>
      </c>
      <c r="C20" s="16" t="s">
        <v>31</v>
      </c>
      <c r="D20" s="7">
        <v>7</v>
      </c>
      <c r="E20" s="7" t="s">
        <v>6</v>
      </c>
      <c r="F20" s="6">
        <v>39097</v>
      </c>
      <c r="G20" s="4" t="s">
        <v>7</v>
      </c>
      <c r="H20" s="5">
        <v>88</v>
      </c>
      <c r="I20" s="7">
        <v>7</v>
      </c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4" t="s">
        <v>73</v>
      </c>
    </row>
  </sheetData>
  <autoFilter ref="B4:AE4" xr:uid="{00000000-0009-0000-0000-000003000000}">
    <sortState ref="B5:AE20">
      <sortCondition descending="1" ref="AC4"/>
    </sortState>
  </autoFilter>
  <mergeCells count="1">
    <mergeCell ref="C2:Z2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10-11_класс</vt:lpstr>
      <vt:lpstr>9_класс</vt:lpstr>
      <vt:lpstr>8_класс</vt:lpstr>
      <vt:lpstr>7_класс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2020-12-03T12:31:17Z</cp:lastPrinted>
  <dcterms:created xsi:type="dcterms:W3CDTF">2020-12-02T07:08:21Z</dcterms:created>
  <dcterms:modified xsi:type="dcterms:W3CDTF">2020-12-07T07:03:06Z</dcterms:modified>
</cp:coreProperties>
</file>