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.lan\files\users\yase\Рабочий стол\кодировка физры\"/>
    </mc:Choice>
  </mc:AlternateContent>
  <xr:revisionPtr revIDLastSave="0" documentId="13_ncr:1_{67204F1C-14EE-4F94-BC93-D5BF18E78EEC}" xr6:coauthVersionLast="36" xr6:coauthVersionMax="36" xr10:uidLastSave="{00000000-0000-0000-0000-000000000000}"/>
  <bookViews>
    <workbookView xWindow="360" yWindow="615" windowWidth="15480" windowHeight="10950" xr2:uid="{00000000-000D-0000-FFFF-FFFF00000000}"/>
  </bookViews>
  <sheets>
    <sheet name="девушки" sheetId="3" r:id="rId1"/>
  </sheets>
  <definedNames>
    <definedName name="_xlnm._FilterDatabase" localSheetId="0" hidden="1">девушки!$B$3:$P$112</definedName>
  </definedNames>
  <calcPr calcId="191029" concurrentCalc="0"/>
</workbook>
</file>

<file path=xl/calcChain.xml><?xml version="1.0" encoding="utf-8"?>
<calcChain xmlns="http://schemas.openxmlformats.org/spreadsheetml/2006/main">
  <c r="H6" i="3" l="1"/>
  <c r="H5" i="3"/>
  <c r="H10" i="3"/>
  <c r="H13" i="3"/>
  <c r="H11" i="3"/>
  <c r="H9" i="3"/>
  <c r="H8" i="3"/>
  <c r="H16" i="3"/>
  <c r="H26" i="3"/>
  <c r="H7" i="3"/>
  <c r="H14" i="3"/>
  <c r="H12" i="3"/>
  <c r="H28" i="3"/>
  <c r="H20" i="3"/>
  <c r="H33" i="3"/>
  <c r="H24" i="3"/>
  <c r="H38" i="3"/>
  <c r="H17" i="3"/>
  <c r="H15" i="3"/>
  <c r="H34" i="3"/>
  <c r="H30" i="3"/>
  <c r="H23" i="3"/>
  <c r="H27" i="3"/>
  <c r="H42" i="3"/>
  <c r="H22" i="3"/>
  <c r="H18" i="3"/>
  <c r="H21" i="3"/>
  <c r="H29" i="3"/>
  <c r="H31" i="3"/>
  <c r="H19" i="3"/>
  <c r="H32" i="3"/>
  <c r="H39" i="3"/>
  <c r="H41" i="3"/>
  <c r="H43" i="3"/>
  <c r="H45" i="3"/>
  <c r="H50" i="3"/>
  <c r="H44" i="3"/>
  <c r="H61" i="3"/>
  <c r="H55" i="3"/>
  <c r="H46" i="3"/>
  <c r="H49" i="3"/>
  <c r="H25" i="3"/>
  <c r="H35" i="3"/>
  <c r="H56" i="3"/>
  <c r="H47" i="3"/>
  <c r="H37" i="3"/>
  <c r="H36" i="3"/>
  <c r="H60" i="3"/>
  <c r="H58" i="3"/>
  <c r="H68" i="3"/>
  <c r="H51" i="3"/>
  <c r="H57" i="3"/>
  <c r="H40" i="3"/>
  <c r="H67" i="3"/>
  <c r="H53" i="3"/>
  <c r="H63" i="3"/>
  <c r="H71" i="3"/>
  <c r="H69" i="3"/>
  <c r="H72" i="3"/>
  <c r="H48" i="3"/>
  <c r="H62" i="3"/>
  <c r="H59" i="3"/>
  <c r="H64" i="3"/>
  <c r="H79" i="3"/>
  <c r="H52" i="3"/>
  <c r="H74" i="3"/>
  <c r="H73" i="3"/>
  <c r="H70" i="3"/>
  <c r="H78" i="3"/>
  <c r="H66" i="3"/>
  <c r="H54" i="3"/>
  <c r="H77" i="3"/>
  <c r="H65" i="3"/>
  <c r="H81" i="3"/>
  <c r="H76" i="3"/>
  <c r="H75" i="3"/>
  <c r="H82" i="3"/>
  <c r="H80" i="3"/>
  <c r="H83" i="3"/>
  <c r="H84" i="3"/>
  <c r="H85" i="3"/>
  <c r="H90" i="3"/>
  <c r="H91" i="3"/>
  <c r="H92" i="3"/>
  <c r="H93" i="3"/>
  <c r="H94" i="3"/>
  <c r="H97" i="3"/>
  <c r="H96" i="3"/>
  <c r="H95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2" i="3"/>
  <c r="H111" i="3"/>
  <c r="H89" i="3"/>
  <c r="H86" i="3"/>
  <c r="H87" i="3"/>
  <c r="H4" i="3"/>
  <c r="J86" i="3"/>
  <c r="L86" i="3"/>
  <c r="O86" i="3"/>
  <c r="J87" i="3"/>
  <c r="L87" i="3"/>
  <c r="O87" i="3"/>
  <c r="J36" i="3"/>
  <c r="L36" i="3"/>
  <c r="N36" i="3"/>
  <c r="O36" i="3"/>
  <c r="J85" i="3"/>
  <c r="L85" i="3"/>
  <c r="N85" i="3"/>
  <c r="O85" i="3"/>
  <c r="J83" i="3"/>
  <c r="L83" i="3"/>
  <c r="N83" i="3"/>
  <c r="O83" i="3"/>
  <c r="J80" i="3"/>
  <c r="L80" i="3"/>
  <c r="N80" i="3"/>
  <c r="O80" i="3"/>
  <c r="J82" i="3"/>
  <c r="L82" i="3"/>
  <c r="N82" i="3"/>
  <c r="O82" i="3"/>
  <c r="J75" i="3"/>
  <c r="L75" i="3"/>
  <c r="N75" i="3"/>
  <c r="O75" i="3"/>
  <c r="J76" i="3"/>
  <c r="L76" i="3"/>
  <c r="N76" i="3"/>
  <c r="O76" i="3"/>
  <c r="J81" i="3"/>
  <c r="L81" i="3"/>
  <c r="N81" i="3"/>
  <c r="O81" i="3"/>
  <c r="J65" i="3"/>
  <c r="L65" i="3"/>
  <c r="N65" i="3"/>
  <c r="O65" i="3"/>
  <c r="J77" i="3"/>
  <c r="L77" i="3"/>
  <c r="N77" i="3"/>
  <c r="O77" i="3"/>
  <c r="J54" i="3"/>
  <c r="L54" i="3"/>
  <c r="N54" i="3"/>
  <c r="O54" i="3"/>
  <c r="J66" i="3"/>
  <c r="L66" i="3"/>
  <c r="N66" i="3"/>
  <c r="O66" i="3"/>
  <c r="J78" i="3"/>
  <c r="L78" i="3"/>
  <c r="N78" i="3"/>
  <c r="O78" i="3"/>
  <c r="J70" i="3"/>
  <c r="L70" i="3"/>
  <c r="N70" i="3"/>
  <c r="O70" i="3"/>
  <c r="J73" i="3"/>
  <c r="L73" i="3"/>
  <c r="N73" i="3"/>
  <c r="O73" i="3"/>
  <c r="J74" i="3"/>
  <c r="L74" i="3"/>
  <c r="N74" i="3"/>
  <c r="O74" i="3"/>
  <c r="J52" i="3"/>
  <c r="L52" i="3"/>
  <c r="N52" i="3"/>
  <c r="O52" i="3"/>
  <c r="J79" i="3"/>
  <c r="L79" i="3"/>
  <c r="N79" i="3"/>
  <c r="O79" i="3"/>
  <c r="J59" i="3"/>
  <c r="L59" i="3"/>
  <c r="N59" i="3"/>
  <c r="O59" i="3"/>
  <c r="J62" i="3"/>
  <c r="L62" i="3"/>
  <c r="N62" i="3"/>
  <c r="O62" i="3"/>
  <c r="J48" i="3"/>
  <c r="L48" i="3"/>
  <c r="N48" i="3"/>
  <c r="O48" i="3"/>
  <c r="J72" i="3"/>
  <c r="L72" i="3"/>
  <c r="N72" i="3"/>
  <c r="O72" i="3"/>
  <c r="J69" i="3"/>
  <c r="L69" i="3"/>
  <c r="N69" i="3"/>
  <c r="O69" i="3"/>
  <c r="J71" i="3"/>
  <c r="L71" i="3"/>
  <c r="N71" i="3"/>
  <c r="O71" i="3"/>
  <c r="J63" i="3"/>
  <c r="L63" i="3"/>
  <c r="N63" i="3"/>
  <c r="O63" i="3"/>
  <c r="J53" i="3"/>
  <c r="L53" i="3"/>
  <c r="N53" i="3"/>
  <c r="O53" i="3"/>
  <c r="J67" i="3"/>
  <c r="L67" i="3"/>
  <c r="N67" i="3"/>
  <c r="O67" i="3"/>
  <c r="J40" i="3"/>
  <c r="L40" i="3"/>
  <c r="N40" i="3"/>
  <c r="O40" i="3"/>
  <c r="J57" i="3"/>
  <c r="L57" i="3"/>
  <c r="N57" i="3"/>
  <c r="O57" i="3"/>
  <c r="J51" i="3"/>
  <c r="L51" i="3"/>
  <c r="N51" i="3"/>
  <c r="O51" i="3"/>
  <c r="J68" i="3"/>
  <c r="L68" i="3"/>
  <c r="N68" i="3"/>
  <c r="O68" i="3"/>
  <c r="J58" i="3"/>
  <c r="L58" i="3"/>
  <c r="N58" i="3"/>
  <c r="O58" i="3"/>
  <c r="J60" i="3"/>
  <c r="L60" i="3"/>
  <c r="N60" i="3"/>
  <c r="O60" i="3"/>
  <c r="J37" i="3"/>
  <c r="L37" i="3"/>
  <c r="N37" i="3"/>
  <c r="O37" i="3"/>
  <c r="J47" i="3"/>
  <c r="L47" i="3"/>
  <c r="N47" i="3"/>
  <c r="O47" i="3"/>
  <c r="J56" i="3"/>
  <c r="L56" i="3"/>
  <c r="N56" i="3"/>
  <c r="O56" i="3"/>
  <c r="J35" i="3"/>
  <c r="L35" i="3"/>
  <c r="N35" i="3"/>
  <c r="O35" i="3"/>
  <c r="J25" i="3"/>
  <c r="L25" i="3"/>
  <c r="N25" i="3"/>
  <c r="O25" i="3"/>
  <c r="J49" i="3"/>
  <c r="L49" i="3"/>
  <c r="N49" i="3"/>
  <c r="O49" i="3"/>
  <c r="J46" i="3"/>
  <c r="L46" i="3"/>
  <c r="N46" i="3"/>
  <c r="O46" i="3"/>
  <c r="J55" i="3"/>
  <c r="L55" i="3"/>
  <c r="N55" i="3"/>
  <c r="O55" i="3"/>
  <c r="J61" i="3"/>
  <c r="L61" i="3"/>
  <c r="N61" i="3"/>
  <c r="O61" i="3"/>
  <c r="J44" i="3"/>
  <c r="L44" i="3"/>
  <c r="N44" i="3"/>
  <c r="O44" i="3"/>
  <c r="J50" i="3"/>
  <c r="L50" i="3"/>
  <c r="N50" i="3"/>
  <c r="O50" i="3"/>
  <c r="J45" i="3"/>
  <c r="L45" i="3"/>
  <c r="N45" i="3"/>
  <c r="O45" i="3"/>
  <c r="J43" i="3"/>
  <c r="L43" i="3"/>
  <c r="N43" i="3"/>
  <c r="O43" i="3"/>
  <c r="J41" i="3"/>
  <c r="L41" i="3"/>
  <c r="N41" i="3"/>
  <c r="O41" i="3"/>
  <c r="J39" i="3"/>
  <c r="L39" i="3"/>
  <c r="N39" i="3"/>
  <c r="O39" i="3"/>
  <c r="J32" i="3"/>
  <c r="L32" i="3"/>
  <c r="N32" i="3"/>
  <c r="O32" i="3"/>
  <c r="J19" i="3"/>
  <c r="L19" i="3"/>
  <c r="N19" i="3"/>
  <c r="O19" i="3"/>
  <c r="J31" i="3"/>
  <c r="L31" i="3"/>
  <c r="N31" i="3"/>
  <c r="O31" i="3"/>
  <c r="J29" i="3"/>
  <c r="L29" i="3"/>
  <c r="N29" i="3"/>
  <c r="O29" i="3"/>
  <c r="J21" i="3"/>
  <c r="L21" i="3"/>
  <c r="N21" i="3"/>
  <c r="O21" i="3"/>
  <c r="J18" i="3"/>
  <c r="L18" i="3"/>
  <c r="N18" i="3"/>
  <c r="O18" i="3"/>
  <c r="J22" i="3"/>
  <c r="L22" i="3"/>
  <c r="N22" i="3"/>
  <c r="O22" i="3"/>
  <c r="J42" i="3"/>
  <c r="L42" i="3"/>
  <c r="N42" i="3"/>
  <c r="O42" i="3"/>
  <c r="J27" i="3"/>
  <c r="L27" i="3"/>
  <c r="N27" i="3"/>
  <c r="O27" i="3"/>
  <c r="J23" i="3"/>
  <c r="L23" i="3"/>
  <c r="N23" i="3"/>
  <c r="O23" i="3"/>
  <c r="J30" i="3"/>
  <c r="L30" i="3"/>
  <c r="N30" i="3"/>
  <c r="O30" i="3"/>
  <c r="J34" i="3"/>
  <c r="L34" i="3"/>
  <c r="N34" i="3"/>
  <c r="O34" i="3"/>
  <c r="J15" i="3"/>
  <c r="L15" i="3"/>
  <c r="N15" i="3"/>
  <c r="O15" i="3"/>
  <c r="J17" i="3"/>
  <c r="L17" i="3"/>
  <c r="N17" i="3"/>
  <c r="O17" i="3"/>
  <c r="J38" i="3"/>
  <c r="L38" i="3"/>
  <c r="N38" i="3"/>
  <c r="O38" i="3"/>
  <c r="J24" i="3"/>
  <c r="L24" i="3"/>
  <c r="N24" i="3"/>
  <c r="O24" i="3"/>
  <c r="J33" i="3"/>
  <c r="L33" i="3"/>
  <c r="N33" i="3"/>
  <c r="O33" i="3"/>
  <c r="J20" i="3"/>
  <c r="L20" i="3"/>
  <c r="N20" i="3"/>
  <c r="O20" i="3"/>
  <c r="J28" i="3"/>
  <c r="L28" i="3"/>
  <c r="N28" i="3"/>
  <c r="O28" i="3"/>
  <c r="J12" i="3"/>
  <c r="L12" i="3"/>
  <c r="N12" i="3"/>
  <c r="O12" i="3"/>
  <c r="J14" i="3"/>
  <c r="L14" i="3"/>
  <c r="N14" i="3"/>
  <c r="O14" i="3"/>
  <c r="J7" i="3"/>
  <c r="L7" i="3"/>
  <c r="N7" i="3"/>
  <c r="O7" i="3"/>
  <c r="J26" i="3"/>
  <c r="L26" i="3"/>
  <c r="N26" i="3"/>
  <c r="O26" i="3"/>
  <c r="J16" i="3"/>
  <c r="L16" i="3"/>
  <c r="N16" i="3"/>
  <c r="O16" i="3"/>
  <c r="J8" i="3"/>
  <c r="L8" i="3"/>
  <c r="N8" i="3"/>
  <c r="O8" i="3"/>
  <c r="J9" i="3"/>
  <c r="L9" i="3"/>
  <c r="N9" i="3"/>
  <c r="O9" i="3"/>
  <c r="J11" i="3"/>
  <c r="L11" i="3"/>
  <c r="N11" i="3"/>
  <c r="O11" i="3"/>
  <c r="J13" i="3"/>
  <c r="L13" i="3"/>
  <c r="N13" i="3"/>
  <c r="O13" i="3"/>
  <c r="J10" i="3"/>
  <c r="L10" i="3"/>
  <c r="N10" i="3"/>
  <c r="O10" i="3"/>
  <c r="J5" i="3"/>
  <c r="L5" i="3"/>
  <c r="N5" i="3"/>
  <c r="O5" i="3"/>
  <c r="J6" i="3"/>
  <c r="L6" i="3"/>
  <c r="N6" i="3"/>
  <c r="O6" i="3"/>
  <c r="J4" i="3"/>
  <c r="L4" i="3"/>
  <c r="N4" i="3"/>
  <c r="O4" i="3"/>
  <c r="J111" i="3"/>
  <c r="L111" i="3"/>
  <c r="N111" i="3"/>
  <c r="O111" i="3"/>
  <c r="J112" i="3"/>
  <c r="L112" i="3"/>
  <c r="N112" i="3"/>
  <c r="O112" i="3"/>
  <c r="L84" i="3"/>
  <c r="N84" i="3"/>
  <c r="O84" i="3"/>
  <c r="J89" i="3"/>
  <c r="O89" i="3"/>
  <c r="J110" i="3"/>
  <c r="L110" i="3"/>
  <c r="N110" i="3"/>
  <c r="O110" i="3"/>
  <c r="J64" i="3"/>
  <c r="L64" i="3"/>
  <c r="N64" i="3"/>
  <c r="O64" i="3"/>
  <c r="J109" i="3"/>
  <c r="L109" i="3"/>
  <c r="N109" i="3"/>
  <c r="O109" i="3"/>
  <c r="J108" i="3"/>
  <c r="L108" i="3"/>
  <c r="N108" i="3"/>
  <c r="O108" i="3"/>
  <c r="J107" i="3"/>
  <c r="L107" i="3"/>
  <c r="N107" i="3"/>
  <c r="O107" i="3"/>
  <c r="J106" i="3"/>
  <c r="L106" i="3"/>
  <c r="N106" i="3"/>
  <c r="O106" i="3"/>
  <c r="J105" i="3"/>
  <c r="L105" i="3"/>
  <c r="N105" i="3"/>
  <c r="O105" i="3"/>
  <c r="J104" i="3"/>
  <c r="L104" i="3"/>
  <c r="N104" i="3"/>
  <c r="O104" i="3"/>
  <c r="J103" i="3"/>
  <c r="L103" i="3"/>
  <c r="N103" i="3"/>
  <c r="O103" i="3"/>
  <c r="J102" i="3"/>
  <c r="L102" i="3"/>
  <c r="N102" i="3"/>
  <c r="O102" i="3"/>
  <c r="J101" i="3"/>
  <c r="L101" i="3"/>
  <c r="N101" i="3"/>
  <c r="O101" i="3"/>
  <c r="J100" i="3"/>
  <c r="L100" i="3"/>
  <c r="N100" i="3"/>
  <c r="O100" i="3"/>
  <c r="J99" i="3"/>
  <c r="L99" i="3"/>
  <c r="N99" i="3"/>
  <c r="O99" i="3"/>
  <c r="J98" i="3"/>
  <c r="L98" i="3"/>
  <c r="N98" i="3"/>
  <c r="O98" i="3"/>
  <c r="J95" i="3"/>
  <c r="L95" i="3"/>
  <c r="N95" i="3"/>
  <c r="O95" i="3"/>
  <c r="J96" i="3"/>
  <c r="L96" i="3"/>
  <c r="N96" i="3"/>
  <c r="O96" i="3"/>
  <c r="J97" i="3"/>
  <c r="L97" i="3"/>
  <c r="N97" i="3"/>
  <c r="O97" i="3"/>
  <c r="N88" i="3"/>
  <c r="O88" i="3"/>
  <c r="J94" i="3"/>
  <c r="L94" i="3"/>
  <c r="N94" i="3"/>
  <c r="O94" i="3"/>
  <c r="J93" i="3"/>
  <c r="L93" i="3"/>
  <c r="N93" i="3"/>
  <c r="O93" i="3"/>
  <c r="J92" i="3"/>
  <c r="L92" i="3"/>
  <c r="N92" i="3"/>
  <c r="O92" i="3"/>
  <c r="J91" i="3"/>
  <c r="L91" i="3"/>
  <c r="N91" i="3"/>
  <c r="O91" i="3"/>
  <c r="N90" i="3"/>
  <c r="L90" i="3"/>
  <c r="J90" i="3"/>
  <c r="O90" i="3"/>
</calcChain>
</file>

<file path=xl/sharedStrings.xml><?xml version="1.0" encoding="utf-8"?>
<sst xmlns="http://schemas.openxmlformats.org/spreadsheetml/2006/main" count="269" uniqueCount="140">
  <si>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</si>
  <si>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</si>
  <si>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</si>
  <si>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</si>
  <si>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</si>
  <si>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</si>
  <si>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</si>
  <si>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</si>
  <si>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</si>
  <si>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</si>
  <si>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</si>
  <si>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</si>
  <si>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</si>
  <si>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Королёва</t>
  </si>
  <si>
    <t>13.08.2005</t>
  </si>
  <si>
    <t>28.07.2005</t>
  </si>
  <si>
    <t>19.10.2005</t>
  </si>
  <si>
    <t>Итог</t>
  </si>
  <si>
    <t>ж</t>
  </si>
  <si>
    <t>22.12.2005</t>
  </si>
  <si>
    <t>06.09.2006</t>
  </si>
  <si>
    <t>23.06.2005</t>
  </si>
  <si>
    <t>08.12.2006</t>
  </si>
  <si>
    <t>27.01.2007</t>
  </si>
  <si>
    <t>19.02.2006</t>
  </si>
  <si>
    <t>неявка</t>
  </si>
  <si>
    <t>78ФК 79</t>
  </si>
  <si>
    <t>78ФК 167</t>
  </si>
  <si>
    <t>78ФК 1</t>
  </si>
  <si>
    <t>78ФК 168</t>
  </si>
  <si>
    <t>78ФК 145</t>
  </si>
  <si>
    <t>78ФК 102</t>
  </si>
  <si>
    <t>78ФК 46</t>
  </si>
  <si>
    <t>78ФК 10</t>
  </si>
  <si>
    <t>78ФК 11</t>
  </si>
  <si>
    <t>78ФК 169</t>
  </si>
  <si>
    <t>78ФК 12</t>
  </si>
  <si>
    <t>78ФК 36</t>
  </si>
  <si>
    <t>78ФК 84</t>
  </si>
  <si>
    <t>78ФК 73</t>
  </si>
  <si>
    <t>78ФК 13</t>
  </si>
  <si>
    <t>78ФК 33</t>
  </si>
  <si>
    <t>78ФК 166</t>
  </si>
  <si>
    <t>78ФК 9</t>
  </si>
  <si>
    <t>78ФК 47</t>
  </si>
  <si>
    <t>78ФК 80</t>
  </si>
  <si>
    <t>78ФК 2</t>
  </si>
  <si>
    <t>78ФК 130</t>
  </si>
  <si>
    <t>78ФК 38</t>
  </si>
  <si>
    <t>78ФК 8</t>
  </si>
  <si>
    <t>78ФК 99</t>
  </si>
  <si>
    <t>78ФК 170</t>
  </si>
  <si>
    <t>78ФК 182</t>
  </si>
  <si>
    <t>78ФК 146</t>
  </si>
  <si>
    <t>78ФК 3</t>
  </si>
  <si>
    <t>78ФК 85</t>
  </si>
  <si>
    <t>78ФК 14</t>
  </si>
  <si>
    <t>78ФК 138</t>
  </si>
  <si>
    <t>78ФК 69</t>
  </si>
  <si>
    <t>78ФК 147</t>
  </si>
  <si>
    <t>78ФК 183</t>
  </si>
  <si>
    <t>78ФК 184</t>
  </si>
  <si>
    <t>78ФК 106</t>
  </si>
  <si>
    <t>78ФК 133</t>
  </si>
  <si>
    <t>78ФК 185</t>
  </si>
  <si>
    <t>78ФК 15</t>
  </si>
  <si>
    <t>78ФК 4</t>
  </si>
  <si>
    <t>78ФК 74</t>
  </si>
  <si>
    <t>78ФК 162</t>
  </si>
  <si>
    <t>78ФК 109</t>
  </si>
  <si>
    <t>78ФК 108</t>
  </si>
  <si>
    <t>78ФК 103</t>
  </si>
  <si>
    <t>78ФК 17</t>
  </si>
  <si>
    <t>78ФК 86</t>
  </si>
  <si>
    <t>78ФК 54</t>
  </si>
  <si>
    <t>78ФК 16</t>
  </si>
  <si>
    <t>78ФК 48</t>
  </si>
  <si>
    <t>78ФК 62</t>
  </si>
  <si>
    <t>78ФК 81</t>
  </si>
  <si>
    <t>78ФК 18</t>
  </si>
  <si>
    <t>78ФК 59</t>
  </si>
  <si>
    <t>78ФК 110</t>
  </si>
  <si>
    <t>78ФК 186</t>
  </si>
  <si>
    <t>78ФК 111</t>
  </si>
  <si>
    <t>78ФК 112</t>
  </si>
  <si>
    <t>78ФК 171</t>
  </si>
  <si>
    <t>78ФК 148</t>
  </si>
  <si>
    <t>78ФК 210</t>
  </si>
  <si>
    <t>78ФК 65</t>
  </si>
  <si>
    <t>78ФК 72</t>
  </si>
  <si>
    <t>78ФК 66</t>
  </si>
  <si>
    <t>78ФК 149</t>
  </si>
  <si>
    <t>78ФК 100</t>
  </si>
  <si>
    <t>78ФК 64</t>
  </si>
  <si>
    <t>78ФК 150</t>
  </si>
  <si>
    <t>78ФК 172</t>
  </si>
  <si>
    <t>78ФК 55</t>
  </si>
  <si>
    <t>78ФК 113</t>
  </si>
  <si>
    <t>78ФК 87</t>
  </si>
  <si>
    <t>78ФК 187</t>
  </si>
  <si>
    <t>78ФК 188</t>
  </si>
  <si>
    <t>78ФК 139</t>
  </si>
  <si>
    <t>78ФК 19</t>
  </si>
  <si>
    <t>78ФК 114</t>
  </si>
  <si>
    <t>78ФК 88</t>
  </si>
  <si>
    <t>78ФК 189</t>
  </si>
  <si>
    <t>78ФК 190</t>
  </si>
  <si>
    <t>78ФК 20</t>
  </si>
  <si>
    <t>78ФК 115</t>
  </si>
  <si>
    <t>78ФК 50</t>
  </si>
  <si>
    <t>78ФК 151</t>
  </si>
  <si>
    <t>78ФК 60</t>
  </si>
  <si>
    <t>78ФК 173</t>
  </si>
  <si>
    <t>78ФК 191</t>
  </si>
  <si>
    <t>78ФК 21</t>
  </si>
  <si>
    <t>78ФК 116</t>
  </si>
  <si>
    <t>78ФК 51</t>
  </si>
  <si>
    <t>78ФК 98</t>
  </si>
  <si>
    <t>78ФК 125</t>
  </si>
  <si>
    <t>78ФК 34</t>
  </si>
  <si>
    <t>78ФК 192</t>
  </si>
  <si>
    <t>78ФК 134</t>
  </si>
  <si>
    <t>78ФК 89</t>
  </si>
  <si>
    <t>78ФК 152</t>
  </si>
  <si>
    <t>78ФК 22</t>
  </si>
  <si>
    <t>78ФК 37</t>
  </si>
  <si>
    <t>78ФК 153</t>
  </si>
  <si>
    <t>78ФК 82</t>
  </si>
  <si>
    <t>78ФК 174</t>
  </si>
  <si>
    <t>78ФК 163</t>
  </si>
  <si>
    <t>78ФК 63</t>
  </si>
  <si>
    <t>78ФК 101</t>
  </si>
  <si>
    <t>78ФК 154</t>
  </si>
  <si>
    <t>78ФК 193</t>
  </si>
  <si>
    <t>78ФК 42</t>
  </si>
  <si>
    <t>КОД</t>
  </si>
  <si>
    <t>Победитель</t>
  </si>
  <si>
    <t>Призёр</t>
  </si>
  <si>
    <t>техническая ошибка</t>
  </si>
  <si>
    <t>Протокол окружного этапа олимпиады по физкультуре (девушки). 7-8  класс. 2019-2020 учебный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</si>
</sst>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/dd/yyyy"/>
    <numFmt numFmtId="166" formatCode="dd/mm/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2" fontId="0" fillId="0" borderId="0" xfId="0" applyNumberFormat="1"/>
    <xf numFmtId="2" fontId="7" fillId="0" borderId="1" xfId="0" applyNumberFormat="1" applyFont="1" applyBorder="1" applyAlignment="1">
      <alignment horizontal="center" wrapText="1"/>
    </xf>
    <xf numFmtId="164" fontId="0" fillId="0" borderId="0" xfId="0" applyNumberFormat="1"/>
    <xf numFmtId="164" fontId="7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164" fontId="0" fillId="0" borderId="1" xfId="0" applyNumberFormat="1" applyBorder="1"/>
    <xf numFmtId="2" fontId="0" fillId="0" borderId="0" xfId="0" applyNumberFormat="1" applyAlignment="1">
      <alignment vertical="top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14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/>
    <xf numFmtId="0" fontId="3" fillId="2" borderId="1" xfId="0" applyNumberFormat="1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/>
    <xf numFmtId="0" fontId="10" fillId="0" borderId="0" xfId="0" applyFont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4"/>
  <sheetViews>
    <sheetView tabSelected="1" workbookViewId="0">
      <selection activeCell="B1" sqref="B1"/>
    </sheetView>
  </sheetViews>
  <sheetFormatPr defaultRowHeight="15" x14ac:dyDescent="0.25"/>
  <cols>
    <col min="1" max="1" width="5.42578125" customWidth="1"/>
    <col min="2" max="2" width="10.7109375" customWidth="1"/>
    <col min="3" max="3" width="4.28515625" customWidth="1"/>
    <col min="4" max="4" width="11.85546875" style="19" customWidth="1"/>
    <col min="5" max="5" width="9.5703125" customWidth="1"/>
    <col min="6" max="6" width="4.140625" customWidth="1"/>
    <col min="7" max="7" width="10.42578125" customWidth="1"/>
    <col min="8" max="8" width="9.140625" style="10"/>
    <col min="16" max="16" width="12.7109375" customWidth="1"/>
  </cols>
  <sheetData>
    <row r="1" spans="1:17" x14ac:dyDescent="0.25">
      <c r="B1" s="7" t="s">
        <v>139</v>
      </c>
      <c r="C1" s="7"/>
      <c r="E1" s="1"/>
      <c r="F1" s="1"/>
      <c r="G1" s="1"/>
      <c r="H1" s="16"/>
      <c r="J1" s="10"/>
      <c r="L1" s="10"/>
      <c r="N1" s="12"/>
    </row>
    <row r="2" spans="1:17" x14ac:dyDescent="0.25">
      <c r="C2" s="1"/>
      <c r="E2" s="1"/>
      <c r="F2" s="1"/>
      <c r="G2" s="45" t="s">
        <v>11</v>
      </c>
      <c r="H2" s="46"/>
      <c r="I2" s="43" t="s">
        <v>4</v>
      </c>
      <c r="J2" s="44"/>
      <c r="K2" s="43" t="s">
        <v>7</v>
      </c>
      <c r="L2" s="43"/>
      <c r="M2" s="43" t="s">
        <v>8</v>
      </c>
      <c r="N2" s="43"/>
    </row>
    <row r="3" spans="1:17" ht="38.25" x14ac:dyDescent="0.25">
      <c r="A3" s="6" t="s">
        <v>3</v>
      </c>
      <c r="B3" s="38" t="s">
        <v>135</v>
      </c>
      <c r="C3" s="3" t="s">
        <v>12</v>
      </c>
      <c r="D3" s="18" t="s">
        <v>0</v>
      </c>
      <c r="E3" s="2" t="s">
        <v>1</v>
      </c>
      <c r="F3" s="2" t="s">
        <v>2</v>
      </c>
      <c r="G3" s="8" t="s">
        <v>5</v>
      </c>
      <c r="H3" s="11" t="s">
        <v>6</v>
      </c>
      <c r="I3" s="9" t="s">
        <v>10</v>
      </c>
      <c r="J3" s="11" t="s">
        <v>6</v>
      </c>
      <c r="K3" s="9" t="s">
        <v>10</v>
      </c>
      <c r="L3" s="11" t="s">
        <v>6</v>
      </c>
      <c r="M3" s="8" t="s">
        <v>5</v>
      </c>
      <c r="N3" s="13" t="s">
        <v>6</v>
      </c>
      <c r="O3" s="5" t="s">
        <v>9</v>
      </c>
      <c r="P3" s="24" t="s">
        <v>17</v>
      </c>
    </row>
    <row r="4" spans="1:17" x14ac:dyDescent="0.25">
      <c r="A4" s="4">
        <v>1</v>
      </c>
      <c r="B4" s="39" t="s">
        <v>120</v>
      </c>
      <c r="C4" s="27" t="s">
        <v>18</v>
      </c>
      <c r="D4" s="28">
        <v>38799</v>
      </c>
      <c r="E4" s="25">
        <v>90</v>
      </c>
      <c r="F4" s="25">
        <v>7</v>
      </c>
      <c r="G4" s="37">
        <v>25.5</v>
      </c>
      <c r="H4" s="23">
        <f t="shared" ref="H4:H35" si="0">25*G4/47.5</f>
        <v>13.421052631578947</v>
      </c>
      <c r="I4" s="4">
        <v>179.4</v>
      </c>
      <c r="J4" s="14">
        <f t="shared" ref="J4:J35" si="1">25*175/I4</f>
        <v>24.386845039018951</v>
      </c>
      <c r="K4" s="4">
        <v>16.59</v>
      </c>
      <c r="L4" s="14">
        <f t="shared" ref="L4:L35" si="2">20*16.59/K4</f>
        <v>20</v>
      </c>
      <c r="M4" s="4">
        <v>9.4</v>
      </c>
      <c r="N4" s="15">
        <f t="shared" ref="N4:N35" si="3">30*M4/10</f>
        <v>28.2</v>
      </c>
      <c r="O4" s="14">
        <f t="shared" ref="O4:O35" si="4">H4+J4+L4+N4</f>
        <v>86.007897670597899</v>
      </c>
      <c r="P4" s="4" t="s">
        <v>136</v>
      </c>
    </row>
    <row r="5" spans="1:17" x14ac:dyDescent="0.25">
      <c r="A5" s="4">
        <v>2</v>
      </c>
      <c r="B5" s="39" t="s">
        <v>82</v>
      </c>
      <c r="C5" s="32" t="s">
        <v>18</v>
      </c>
      <c r="D5" s="26" t="s">
        <v>15</v>
      </c>
      <c r="E5" s="25">
        <v>60</v>
      </c>
      <c r="F5" s="25">
        <v>8</v>
      </c>
      <c r="G5" s="37">
        <v>25.5</v>
      </c>
      <c r="H5" s="23">
        <f t="shared" si="0"/>
        <v>13.421052631578947</v>
      </c>
      <c r="I5" s="4">
        <v>195.7</v>
      </c>
      <c r="J5" s="14">
        <f t="shared" si="1"/>
        <v>22.355646397547268</v>
      </c>
      <c r="K5" s="4">
        <v>20.09</v>
      </c>
      <c r="L5" s="14">
        <f t="shared" si="2"/>
        <v>16.515679442508713</v>
      </c>
      <c r="M5" s="4">
        <v>9.6999999999999993</v>
      </c>
      <c r="N5" s="15">
        <f t="shared" si="3"/>
        <v>29.1</v>
      </c>
      <c r="O5" s="14">
        <f t="shared" si="4"/>
        <v>81.392378471634927</v>
      </c>
      <c r="P5" s="4" t="s">
        <v>137</v>
      </c>
    </row>
    <row r="6" spans="1:17" x14ac:dyDescent="0.25">
      <c r="A6" s="4">
        <v>3</v>
      </c>
      <c r="B6" s="39" t="s">
        <v>119</v>
      </c>
      <c r="C6" s="27" t="s">
        <v>18</v>
      </c>
      <c r="D6" s="28">
        <v>38719</v>
      </c>
      <c r="E6" s="25">
        <v>90</v>
      </c>
      <c r="F6" s="25">
        <v>7</v>
      </c>
      <c r="G6" s="37">
        <v>13</v>
      </c>
      <c r="H6" s="23">
        <f t="shared" si="0"/>
        <v>6.8421052631578947</v>
      </c>
      <c r="I6" s="4">
        <v>187.2</v>
      </c>
      <c r="J6" s="14">
        <f t="shared" si="1"/>
        <v>23.370726495726498</v>
      </c>
      <c r="K6" s="4">
        <v>18.75</v>
      </c>
      <c r="L6" s="14">
        <f t="shared" si="2"/>
        <v>17.696000000000002</v>
      </c>
      <c r="M6" s="4">
        <v>9.9</v>
      </c>
      <c r="N6" s="15">
        <f t="shared" si="3"/>
        <v>29.7</v>
      </c>
      <c r="O6" s="14">
        <f t="shared" si="4"/>
        <v>77.608831758884392</v>
      </c>
      <c r="P6" s="4" t="s">
        <v>137</v>
      </c>
    </row>
    <row r="7" spans="1:17" x14ac:dyDescent="0.25">
      <c r="A7" s="4">
        <v>4</v>
      </c>
      <c r="B7" s="39" t="s">
        <v>93</v>
      </c>
      <c r="C7" s="27" t="s">
        <v>18</v>
      </c>
      <c r="D7" s="28">
        <v>38373</v>
      </c>
      <c r="E7" s="25">
        <v>70</v>
      </c>
      <c r="F7" s="25">
        <v>8</v>
      </c>
      <c r="G7" s="37">
        <v>26</v>
      </c>
      <c r="H7" s="23">
        <f t="shared" si="0"/>
        <v>13.684210526315789</v>
      </c>
      <c r="I7" s="4">
        <v>202.1</v>
      </c>
      <c r="J7" s="14">
        <f t="shared" si="1"/>
        <v>21.64769915883226</v>
      </c>
      <c r="K7" s="4">
        <v>22.63</v>
      </c>
      <c r="L7" s="14">
        <f t="shared" si="2"/>
        <v>14.661953159522758</v>
      </c>
      <c r="M7" s="4">
        <v>7.8</v>
      </c>
      <c r="N7" s="15">
        <f t="shared" si="3"/>
        <v>23.4</v>
      </c>
      <c r="O7" s="14">
        <f t="shared" si="4"/>
        <v>73.393862844670807</v>
      </c>
      <c r="P7" s="4" t="s">
        <v>137</v>
      </c>
    </row>
    <row r="8" spans="1:17" x14ac:dyDescent="0.25">
      <c r="A8" s="4">
        <v>5</v>
      </c>
      <c r="B8" s="39" t="s">
        <v>51</v>
      </c>
      <c r="C8" s="27" t="s">
        <v>18</v>
      </c>
      <c r="D8" s="28">
        <v>38355</v>
      </c>
      <c r="E8" s="25">
        <v>38</v>
      </c>
      <c r="F8" s="25">
        <v>8</v>
      </c>
      <c r="G8" s="37">
        <v>23.5</v>
      </c>
      <c r="H8" s="23">
        <f t="shared" si="0"/>
        <v>12.368421052631579</v>
      </c>
      <c r="I8" s="4">
        <v>204.7</v>
      </c>
      <c r="J8" s="14">
        <f t="shared" si="1"/>
        <v>21.372740595994138</v>
      </c>
      <c r="K8" s="4">
        <v>26.78</v>
      </c>
      <c r="L8" s="14">
        <f t="shared" si="2"/>
        <v>12.389843166542196</v>
      </c>
      <c r="M8" s="4">
        <v>9</v>
      </c>
      <c r="N8" s="15">
        <f t="shared" si="3"/>
        <v>27</v>
      </c>
      <c r="O8" s="14">
        <f t="shared" si="4"/>
        <v>73.131004815167913</v>
      </c>
      <c r="P8" s="4" t="s">
        <v>137</v>
      </c>
    </row>
    <row r="9" spans="1:17" x14ac:dyDescent="0.25">
      <c r="A9" s="4">
        <v>6</v>
      </c>
      <c r="B9" s="39" t="s">
        <v>111</v>
      </c>
      <c r="C9" s="27" t="s">
        <v>18</v>
      </c>
      <c r="D9" s="28">
        <v>38994</v>
      </c>
      <c r="E9" s="25">
        <v>86</v>
      </c>
      <c r="F9" s="25">
        <v>7</v>
      </c>
      <c r="G9" s="37">
        <v>21</v>
      </c>
      <c r="H9" s="23">
        <f t="shared" si="0"/>
        <v>11.052631578947368</v>
      </c>
      <c r="I9" s="4">
        <v>191.9</v>
      </c>
      <c r="J9" s="14">
        <f t="shared" si="1"/>
        <v>22.798332464825428</v>
      </c>
      <c r="K9" s="4">
        <v>37.25</v>
      </c>
      <c r="L9" s="14">
        <f t="shared" si="2"/>
        <v>8.907382550335571</v>
      </c>
      <c r="M9" s="4">
        <v>10</v>
      </c>
      <c r="N9" s="15">
        <f t="shared" si="3"/>
        <v>30</v>
      </c>
      <c r="O9" s="14">
        <f t="shared" si="4"/>
        <v>72.75834659410836</v>
      </c>
      <c r="P9" s="4" t="s">
        <v>137</v>
      </c>
    </row>
    <row r="10" spans="1:17" x14ac:dyDescent="0.25">
      <c r="A10" s="4">
        <v>7</v>
      </c>
      <c r="B10" s="39" t="s">
        <v>78</v>
      </c>
      <c r="C10" s="27" t="s">
        <v>18</v>
      </c>
      <c r="D10" s="28">
        <v>38783</v>
      </c>
      <c r="E10" s="25">
        <v>57</v>
      </c>
      <c r="F10" s="25">
        <v>7</v>
      </c>
      <c r="G10" s="37">
        <v>18</v>
      </c>
      <c r="H10" s="23">
        <f t="shared" si="0"/>
        <v>9.473684210526315</v>
      </c>
      <c r="I10" s="4">
        <v>214.3</v>
      </c>
      <c r="J10" s="14">
        <f t="shared" si="1"/>
        <v>20.415305646290246</v>
      </c>
      <c r="K10" s="4">
        <v>24.59</v>
      </c>
      <c r="L10" s="14">
        <f t="shared" si="2"/>
        <v>13.493289955266368</v>
      </c>
      <c r="M10" s="4">
        <v>9.6999999999999993</v>
      </c>
      <c r="N10" s="15">
        <f t="shared" si="3"/>
        <v>29.1</v>
      </c>
      <c r="O10" s="14">
        <f t="shared" si="4"/>
        <v>72.482279812082936</v>
      </c>
      <c r="P10" s="4" t="s">
        <v>137</v>
      </c>
    </row>
    <row r="11" spans="1:17" x14ac:dyDescent="0.25">
      <c r="A11" s="4">
        <v>8</v>
      </c>
      <c r="B11" s="39" t="s">
        <v>121</v>
      </c>
      <c r="C11" s="27" t="s">
        <v>18</v>
      </c>
      <c r="D11" s="28">
        <v>38840</v>
      </c>
      <c r="E11" s="25">
        <v>90</v>
      </c>
      <c r="F11" s="25">
        <v>7</v>
      </c>
      <c r="G11" s="37">
        <v>18</v>
      </c>
      <c r="H11" s="23">
        <f t="shared" si="0"/>
        <v>9.473684210526315</v>
      </c>
      <c r="I11" s="4">
        <v>208.2</v>
      </c>
      <c r="J11" s="14">
        <f t="shared" si="1"/>
        <v>21.01344860710855</v>
      </c>
      <c r="K11" s="4">
        <v>27.41</v>
      </c>
      <c r="L11" s="14">
        <f t="shared" si="2"/>
        <v>12.105071141919009</v>
      </c>
      <c r="M11" s="4">
        <v>9.8000000000000007</v>
      </c>
      <c r="N11" s="15">
        <f t="shared" si="3"/>
        <v>29.4</v>
      </c>
      <c r="O11" s="14">
        <f t="shared" si="4"/>
        <v>71.992203959553876</v>
      </c>
      <c r="P11" s="41" t="s">
        <v>137</v>
      </c>
      <c r="Q11" s="42" t="s">
        <v>138</v>
      </c>
    </row>
    <row r="12" spans="1:17" x14ac:dyDescent="0.25">
      <c r="A12" s="4">
        <v>9</v>
      </c>
      <c r="B12" s="39" t="s">
        <v>129</v>
      </c>
      <c r="C12" s="27" t="s">
        <v>18</v>
      </c>
      <c r="D12" s="28">
        <v>38734</v>
      </c>
      <c r="E12" s="25">
        <v>93</v>
      </c>
      <c r="F12" s="25">
        <v>7</v>
      </c>
      <c r="G12" s="37">
        <v>22</v>
      </c>
      <c r="H12" s="23">
        <f t="shared" si="0"/>
        <v>11.578947368421053</v>
      </c>
      <c r="I12" s="4">
        <v>244.8</v>
      </c>
      <c r="J12" s="14">
        <f t="shared" si="1"/>
        <v>17.871732026143789</v>
      </c>
      <c r="K12" s="4">
        <v>28.16</v>
      </c>
      <c r="L12" s="14">
        <f t="shared" si="2"/>
        <v>11.782670454545455</v>
      </c>
      <c r="M12" s="4">
        <v>9.8000000000000007</v>
      </c>
      <c r="N12" s="15">
        <f t="shared" si="3"/>
        <v>29.4</v>
      </c>
      <c r="O12" s="14">
        <f t="shared" si="4"/>
        <v>70.633349849110289</v>
      </c>
      <c r="P12" s="41" t="s">
        <v>137</v>
      </c>
      <c r="Q12" s="42" t="s">
        <v>138</v>
      </c>
    </row>
    <row r="13" spans="1:17" x14ac:dyDescent="0.25">
      <c r="A13" s="4">
        <v>10</v>
      </c>
      <c r="B13" s="39" t="s">
        <v>112</v>
      </c>
      <c r="C13" s="27" t="s">
        <v>18</v>
      </c>
      <c r="D13" s="28">
        <v>39118</v>
      </c>
      <c r="E13" s="25">
        <v>86</v>
      </c>
      <c r="F13" s="25">
        <v>6</v>
      </c>
      <c r="G13" s="37">
        <v>15</v>
      </c>
      <c r="H13" s="23">
        <f t="shared" si="0"/>
        <v>7.8947368421052628</v>
      </c>
      <c r="I13" s="4">
        <v>214.8</v>
      </c>
      <c r="J13" s="14">
        <f t="shared" si="1"/>
        <v>20.36778398510242</v>
      </c>
      <c r="K13" s="4">
        <v>27.12</v>
      </c>
      <c r="L13" s="14">
        <f t="shared" si="2"/>
        <v>12.234513274336283</v>
      </c>
      <c r="M13" s="4">
        <v>10</v>
      </c>
      <c r="N13" s="15">
        <f t="shared" si="3"/>
        <v>30</v>
      </c>
      <c r="O13" s="14">
        <f t="shared" si="4"/>
        <v>70.49703410154396</v>
      </c>
      <c r="P13" s="4"/>
    </row>
    <row r="14" spans="1:17" x14ac:dyDescent="0.25">
      <c r="A14" s="4">
        <v>11</v>
      </c>
      <c r="B14" s="39" t="s">
        <v>80</v>
      </c>
      <c r="C14" s="32" t="s">
        <v>18</v>
      </c>
      <c r="D14" s="26" t="s">
        <v>16</v>
      </c>
      <c r="E14" s="25">
        <v>60</v>
      </c>
      <c r="F14" s="25">
        <v>8</v>
      </c>
      <c r="G14" s="37">
        <v>20.5</v>
      </c>
      <c r="H14" s="23">
        <f t="shared" si="0"/>
        <v>10.789473684210526</v>
      </c>
      <c r="I14" s="4">
        <v>175</v>
      </c>
      <c r="J14" s="14">
        <f t="shared" si="1"/>
        <v>25</v>
      </c>
      <c r="K14" s="4">
        <v>35.81</v>
      </c>
      <c r="L14" s="14">
        <f t="shared" si="2"/>
        <v>9.2655682770175929</v>
      </c>
      <c r="M14" s="4">
        <v>8.4</v>
      </c>
      <c r="N14" s="15">
        <f t="shared" si="3"/>
        <v>25.2</v>
      </c>
      <c r="O14" s="14">
        <f t="shared" si="4"/>
        <v>70.255041961228116</v>
      </c>
      <c r="P14" s="15"/>
    </row>
    <row r="15" spans="1:17" x14ac:dyDescent="0.25">
      <c r="A15" s="4">
        <v>12</v>
      </c>
      <c r="B15" s="39" t="s">
        <v>127</v>
      </c>
      <c r="C15" s="27" t="s">
        <v>18</v>
      </c>
      <c r="D15" s="28">
        <v>38791</v>
      </c>
      <c r="E15" s="25">
        <v>93</v>
      </c>
      <c r="F15" s="25">
        <v>7</v>
      </c>
      <c r="G15" s="37">
        <v>24.5</v>
      </c>
      <c r="H15" s="23">
        <f t="shared" si="0"/>
        <v>12.894736842105264</v>
      </c>
      <c r="I15" s="4">
        <v>225.8</v>
      </c>
      <c r="J15" s="14">
        <f t="shared" si="1"/>
        <v>19.375553587245349</v>
      </c>
      <c r="K15" s="4">
        <v>40.590000000000003</v>
      </c>
      <c r="L15" s="14">
        <f t="shared" si="2"/>
        <v>8.1744271988174422</v>
      </c>
      <c r="M15" s="4">
        <v>9.8000000000000007</v>
      </c>
      <c r="N15" s="15">
        <f t="shared" si="3"/>
        <v>29.4</v>
      </c>
      <c r="O15" s="14">
        <f t="shared" si="4"/>
        <v>69.844717628168041</v>
      </c>
      <c r="P15" s="4"/>
    </row>
    <row r="16" spans="1:17" x14ac:dyDescent="0.25">
      <c r="A16" s="4">
        <v>13</v>
      </c>
      <c r="B16" s="39" t="s">
        <v>134</v>
      </c>
      <c r="C16" s="27" t="s">
        <v>18</v>
      </c>
      <c r="D16" s="28">
        <v>38455</v>
      </c>
      <c r="E16" s="25" t="s">
        <v>13</v>
      </c>
      <c r="F16" s="25">
        <v>8</v>
      </c>
      <c r="G16" s="37">
        <v>15</v>
      </c>
      <c r="H16" s="23">
        <f t="shared" si="0"/>
        <v>7.8947368421052628</v>
      </c>
      <c r="I16" s="4">
        <v>210.1</v>
      </c>
      <c r="J16" s="14">
        <f t="shared" si="1"/>
        <v>20.823417420276058</v>
      </c>
      <c r="K16" s="4">
        <v>22.68</v>
      </c>
      <c r="L16" s="14">
        <f t="shared" si="2"/>
        <v>14.62962962962963</v>
      </c>
      <c r="M16" s="4">
        <v>8.4</v>
      </c>
      <c r="N16" s="15">
        <f t="shared" si="3"/>
        <v>25.2</v>
      </c>
      <c r="O16" s="14">
        <f t="shared" si="4"/>
        <v>68.547783892010955</v>
      </c>
      <c r="P16" s="4"/>
    </row>
    <row r="17" spans="1:16" x14ac:dyDescent="0.25">
      <c r="A17" s="4">
        <v>14</v>
      </c>
      <c r="B17" s="39" t="s">
        <v>74</v>
      </c>
      <c r="C17" s="27" t="s">
        <v>18</v>
      </c>
      <c r="D17" s="28">
        <v>38457</v>
      </c>
      <c r="E17" s="25">
        <v>51</v>
      </c>
      <c r="F17" s="25">
        <v>8</v>
      </c>
      <c r="G17" s="37">
        <v>19.5</v>
      </c>
      <c r="H17" s="23">
        <f t="shared" si="0"/>
        <v>10.263157894736842</v>
      </c>
      <c r="I17" s="4">
        <v>210.9</v>
      </c>
      <c r="J17" s="14">
        <f t="shared" si="1"/>
        <v>20.744428639165481</v>
      </c>
      <c r="K17" s="4">
        <v>32.369999999999997</v>
      </c>
      <c r="L17" s="14">
        <f t="shared" si="2"/>
        <v>10.250231696014829</v>
      </c>
      <c r="M17" s="4">
        <v>8.8000000000000007</v>
      </c>
      <c r="N17" s="15">
        <f t="shared" si="3"/>
        <v>26.4</v>
      </c>
      <c r="O17" s="14">
        <f t="shared" si="4"/>
        <v>67.657818229917154</v>
      </c>
      <c r="P17" s="4"/>
    </row>
    <row r="18" spans="1:16" x14ac:dyDescent="0.25">
      <c r="A18" s="4">
        <v>15</v>
      </c>
      <c r="B18" s="39" t="s">
        <v>71</v>
      </c>
      <c r="C18" s="27" t="s">
        <v>18</v>
      </c>
      <c r="D18" s="28">
        <v>38880</v>
      </c>
      <c r="E18" s="25">
        <v>51</v>
      </c>
      <c r="F18" s="25">
        <v>7</v>
      </c>
      <c r="G18" s="37">
        <v>22</v>
      </c>
      <c r="H18" s="23">
        <f t="shared" si="0"/>
        <v>11.578947368421053</v>
      </c>
      <c r="I18" s="4">
        <v>217.2</v>
      </c>
      <c r="J18" s="14">
        <f t="shared" si="1"/>
        <v>20.142725598526706</v>
      </c>
      <c r="K18" s="4">
        <v>51.12</v>
      </c>
      <c r="L18" s="14">
        <f t="shared" si="2"/>
        <v>6.490610328638498</v>
      </c>
      <c r="M18" s="4">
        <v>9.6999999999999993</v>
      </c>
      <c r="N18" s="15">
        <f t="shared" si="3"/>
        <v>29.1</v>
      </c>
      <c r="O18" s="14">
        <f t="shared" si="4"/>
        <v>67.312283295586255</v>
      </c>
      <c r="P18" s="4"/>
    </row>
    <row r="19" spans="1:16" x14ac:dyDescent="0.25">
      <c r="A19" s="4">
        <v>16</v>
      </c>
      <c r="B19" s="39" t="s">
        <v>94</v>
      </c>
      <c r="C19" s="27" t="s">
        <v>18</v>
      </c>
      <c r="D19" s="28">
        <v>38476</v>
      </c>
      <c r="E19" s="25">
        <v>70</v>
      </c>
      <c r="F19" s="25">
        <v>8</v>
      </c>
      <c r="G19" s="37">
        <v>23.5</v>
      </c>
      <c r="H19" s="23">
        <f t="shared" si="0"/>
        <v>12.368421052631579</v>
      </c>
      <c r="I19" s="4">
        <v>219</v>
      </c>
      <c r="J19" s="14">
        <f t="shared" si="1"/>
        <v>19.977168949771688</v>
      </c>
      <c r="K19" s="4">
        <v>39.03</v>
      </c>
      <c r="L19" s="14">
        <f t="shared" si="2"/>
        <v>8.5011529592621056</v>
      </c>
      <c r="M19" s="4">
        <v>8.8000000000000007</v>
      </c>
      <c r="N19" s="15">
        <f t="shared" si="3"/>
        <v>26.4</v>
      </c>
      <c r="O19" s="14">
        <f t="shared" si="4"/>
        <v>67.246742961665376</v>
      </c>
      <c r="P19" s="4"/>
    </row>
    <row r="20" spans="1:16" x14ac:dyDescent="0.25">
      <c r="A20" s="4">
        <v>17</v>
      </c>
      <c r="B20" s="39" t="s">
        <v>79</v>
      </c>
      <c r="C20" s="32" t="s">
        <v>18</v>
      </c>
      <c r="D20" s="26" t="s">
        <v>22</v>
      </c>
      <c r="E20" s="25">
        <v>60</v>
      </c>
      <c r="F20" s="25">
        <v>7</v>
      </c>
      <c r="G20" s="37">
        <v>16.5</v>
      </c>
      <c r="H20" s="23">
        <f t="shared" si="0"/>
        <v>8.6842105263157894</v>
      </c>
      <c r="I20" s="4">
        <v>195.6</v>
      </c>
      <c r="J20" s="14">
        <f t="shared" si="1"/>
        <v>22.367075664621677</v>
      </c>
      <c r="K20" s="4">
        <v>46.31</v>
      </c>
      <c r="L20" s="14">
        <f t="shared" si="2"/>
        <v>7.1647592312675448</v>
      </c>
      <c r="M20" s="4">
        <v>9.6</v>
      </c>
      <c r="N20" s="15">
        <f t="shared" si="3"/>
        <v>28.8</v>
      </c>
      <c r="O20" s="14">
        <f t="shared" si="4"/>
        <v>67.016045422205011</v>
      </c>
      <c r="P20" s="4"/>
    </row>
    <row r="21" spans="1:16" x14ac:dyDescent="0.25">
      <c r="A21" s="4">
        <v>18</v>
      </c>
      <c r="B21" s="39" t="s">
        <v>35</v>
      </c>
      <c r="C21" s="27" t="s">
        <v>18</v>
      </c>
      <c r="D21" s="28">
        <v>38661</v>
      </c>
      <c r="E21" s="25">
        <v>16</v>
      </c>
      <c r="F21" s="25">
        <v>7</v>
      </c>
      <c r="G21" s="37">
        <v>21</v>
      </c>
      <c r="H21" s="23">
        <f t="shared" si="0"/>
        <v>11.052631578947368</v>
      </c>
      <c r="I21" s="4">
        <v>203.6</v>
      </c>
      <c r="J21" s="14">
        <f t="shared" si="1"/>
        <v>21.488212180746562</v>
      </c>
      <c r="K21" s="4">
        <v>39.630000000000003</v>
      </c>
      <c r="L21" s="14">
        <f t="shared" si="2"/>
        <v>8.3724451173353511</v>
      </c>
      <c r="M21" s="4">
        <v>8.6</v>
      </c>
      <c r="N21" s="15">
        <f t="shared" si="3"/>
        <v>25.8</v>
      </c>
      <c r="O21" s="14">
        <f t="shared" si="4"/>
        <v>66.713288877029285</v>
      </c>
      <c r="P21" s="4"/>
    </row>
    <row r="22" spans="1:16" x14ac:dyDescent="0.25">
      <c r="A22" s="4">
        <v>19</v>
      </c>
      <c r="B22" s="39" t="s">
        <v>42</v>
      </c>
      <c r="C22" s="27" t="s">
        <v>18</v>
      </c>
      <c r="D22" s="28">
        <v>38513</v>
      </c>
      <c r="E22" s="25">
        <v>31</v>
      </c>
      <c r="F22" s="25">
        <v>8</v>
      </c>
      <c r="G22" s="37">
        <v>19.5</v>
      </c>
      <c r="H22" s="23">
        <f t="shared" si="0"/>
        <v>10.263157894736842</v>
      </c>
      <c r="I22" s="4">
        <v>196.9</v>
      </c>
      <c r="J22" s="14">
        <f t="shared" si="1"/>
        <v>22.219400711020821</v>
      </c>
      <c r="K22" s="4">
        <v>34.47</v>
      </c>
      <c r="L22" s="14">
        <f t="shared" si="2"/>
        <v>9.625761531766754</v>
      </c>
      <c r="M22" s="4">
        <v>8</v>
      </c>
      <c r="N22" s="15">
        <f t="shared" si="3"/>
        <v>24</v>
      </c>
      <c r="O22" s="14">
        <f t="shared" si="4"/>
        <v>66.108320137524416</v>
      </c>
      <c r="P22" s="4"/>
    </row>
    <row r="23" spans="1:16" x14ac:dyDescent="0.25">
      <c r="A23" s="4">
        <v>20</v>
      </c>
      <c r="B23" s="39" t="s">
        <v>76</v>
      </c>
      <c r="C23" s="27" t="s">
        <v>18</v>
      </c>
      <c r="D23" s="28">
        <v>39308</v>
      </c>
      <c r="E23" s="25">
        <v>57</v>
      </c>
      <c r="F23" s="25">
        <v>6</v>
      </c>
      <c r="G23" s="37">
        <v>18.5</v>
      </c>
      <c r="H23" s="23">
        <f t="shared" si="0"/>
        <v>9.7368421052631575</v>
      </c>
      <c r="I23" s="4">
        <v>216.6</v>
      </c>
      <c r="J23" s="14">
        <f t="shared" si="1"/>
        <v>20.198522622345337</v>
      </c>
      <c r="K23" s="4">
        <v>53.28</v>
      </c>
      <c r="L23" s="14">
        <f t="shared" si="2"/>
        <v>6.2274774774774775</v>
      </c>
      <c r="M23" s="4">
        <v>9.9</v>
      </c>
      <c r="N23" s="15">
        <f t="shared" si="3"/>
        <v>29.7</v>
      </c>
      <c r="O23" s="14">
        <f t="shared" si="4"/>
        <v>65.862842205085968</v>
      </c>
      <c r="P23" s="4"/>
    </row>
    <row r="24" spans="1:16" x14ac:dyDescent="0.25">
      <c r="A24" s="4">
        <v>21</v>
      </c>
      <c r="B24" s="39" t="s">
        <v>102</v>
      </c>
      <c r="C24" s="27" t="s">
        <v>18</v>
      </c>
      <c r="D24" s="28">
        <v>38577</v>
      </c>
      <c r="E24" s="25">
        <v>77</v>
      </c>
      <c r="F24" s="25">
        <v>8</v>
      </c>
      <c r="G24" s="37">
        <v>14</v>
      </c>
      <c r="H24" s="23">
        <f t="shared" si="0"/>
        <v>7.3684210526315788</v>
      </c>
      <c r="I24" s="4">
        <v>197</v>
      </c>
      <c r="J24" s="14">
        <f t="shared" si="1"/>
        <v>22.208121827411169</v>
      </c>
      <c r="K24" s="4">
        <v>38.369999999999997</v>
      </c>
      <c r="L24" s="14">
        <f t="shared" si="2"/>
        <v>8.6473807662236126</v>
      </c>
      <c r="M24" s="4">
        <v>9.1</v>
      </c>
      <c r="N24" s="15">
        <f t="shared" si="3"/>
        <v>27.3</v>
      </c>
      <c r="O24" s="14">
        <f t="shared" si="4"/>
        <v>65.523923646266354</v>
      </c>
      <c r="P24" s="4"/>
    </row>
    <row r="25" spans="1:16" x14ac:dyDescent="0.25">
      <c r="A25" s="4">
        <v>22</v>
      </c>
      <c r="B25" s="39" t="s">
        <v>37</v>
      </c>
      <c r="C25" s="29" t="s">
        <v>18</v>
      </c>
      <c r="D25" s="28">
        <v>39035</v>
      </c>
      <c r="E25" s="25">
        <v>19</v>
      </c>
      <c r="F25" s="25">
        <v>7</v>
      </c>
      <c r="G25" s="37">
        <v>24.5</v>
      </c>
      <c r="H25" s="23">
        <f t="shared" si="0"/>
        <v>12.894736842105264</v>
      </c>
      <c r="I25" s="4">
        <v>215.6</v>
      </c>
      <c r="J25" s="14">
        <f t="shared" si="1"/>
        <v>20.292207792207794</v>
      </c>
      <c r="K25" s="4">
        <v>68.44</v>
      </c>
      <c r="L25" s="14">
        <f t="shared" si="2"/>
        <v>4.8480420806545883</v>
      </c>
      <c r="M25" s="4">
        <v>9.1</v>
      </c>
      <c r="N25" s="15">
        <f t="shared" si="3"/>
        <v>27.3</v>
      </c>
      <c r="O25" s="14">
        <f t="shared" si="4"/>
        <v>65.334986714967641</v>
      </c>
      <c r="P25" s="4"/>
    </row>
    <row r="26" spans="1:16" x14ac:dyDescent="0.25">
      <c r="A26" s="4">
        <v>23</v>
      </c>
      <c r="B26" s="39" t="s">
        <v>128</v>
      </c>
      <c r="C26" s="27" t="s">
        <v>18</v>
      </c>
      <c r="D26" s="28">
        <v>38632</v>
      </c>
      <c r="E26" s="25">
        <v>93</v>
      </c>
      <c r="F26" s="25">
        <v>8</v>
      </c>
      <c r="G26" s="37">
        <v>9</v>
      </c>
      <c r="H26" s="23">
        <f t="shared" si="0"/>
        <v>4.7368421052631575</v>
      </c>
      <c r="I26" s="4">
        <v>191.6</v>
      </c>
      <c r="J26" s="14">
        <f t="shared" si="1"/>
        <v>22.834029227557412</v>
      </c>
      <c r="K26" s="4">
        <v>40.119999999999997</v>
      </c>
      <c r="L26" s="14">
        <f t="shared" si="2"/>
        <v>8.2701894317048854</v>
      </c>
      <c r="M26" s="4">
        <v>9.8000000000000007</v>
      </c>
      <c r="N26" s="15">
        <f t="shared" si="3"/>
        <v>29.4</v>
      </c>
      <c r="O26" s="14">
        <f t="shared" si="4"/>
        <v>65.241060764525457</v>
      </c>
      <c r="P26" s="4"/>
    </row>
    <row r="27" spans="1:16" x14ac:dyDescent="0.25">
      <c r="A27" s="4">
        <v>24</v>
      </c>
      <c r="B27" s="39" t="s">
        <v>114</v>
      </c>
      <c r="C27" s="27" t="s">
        <v>18</v>
      </c>
      <c r="D27" s="28">
        <v>38965</v>
      </c>
      <c r="E27" s="25">
        <v>86</v>
      </c>
      <c r="F27" s="25">
        <v>7</v>
      </c>
      <c r="G27" s="37">
        <v>17</v>
      </c>
      <c r="H27" s="23">
        <f t="shared" si="0"/>
        <v>8.9473684210526319</v>
      </c>
      <c r="I27" s="4">
        <v>189.8</v>
      </c>
      <c r="J27" s="14">
        <f t="shared" si="1"/>
        <v>23.050579557428872</v>
      </c>
      <c r="K27" s="4">
        <v>61.25</v>
      </c>
      <c r="L27" s="14">
        <f t="shared" si="2"/>
        <v>5.4171428571428573</v>
      </c>
      <c r="M27" s="4">
        <v>9.1999999999999993</v>
      </c>
      <c r="N27" s="15">
        <f t="shared" si="3"/>
        <v>27.6</v>
      </c>
      <c r="O27" s="14">
        <f t="shared" si="4"/>
        <v>65.015090835624363</v>
      </c>
      <c r="P27" s="4"/>
    </row>
    <row r="28" spans="1:16" x14ac:dyDescent="0.25">
      <c r="A28" s="4">
        <v>25</v>
      </c>
      <c r="B28" s="39" t="s">
        <v>101</v>
      </c>
      <c r="C28" s="27" t="s">
        <v>18</v>
      </c>
      <c r="D28" s="28">
        <v>38318</v>
      </c>
      <c r="E28" s="25">
        <v>77</v>
      </c>
      <c r="F28" s="25">
        <v>8</v>
      </c>
      <c r="G28" s="37">
        <v>12</v>
      </c>
      <c r="H28" s="23">
        <f t="shared" si="0"/>
        <v>6.3157894736842106</v>
      </c>
      <c r="I28" s="4">
        <v>194.5</v>
      </c>
      <c r="J28" s="14">
        <f t="shared" si="1"/>
        <v>22.493573264781492</v>
      </c>
      <c r="K28" s="4">
        <v>40.369999999999997</v>
      </c>
      <c r="L28" s="14">
        <f t="shared" si="2"/>
        <v>8.2189744860044591</v>
      </c>
      <c r="M28" s="4">
        <v>9.3000000000000007</v>
      </c>
      <c r="N28" s="15">
        <f t="shared" si="3"/>
        <v>27.9</v>
      </c>
      <c r="O28" s="14">
        <f t="shared" si="4"/>
        <v>64.92833722447017</v>
      </c>
      <c r="P28" s="4"/>
    </row>
    <row r="29" spans="1:16" x14ac:dyDescent="0.25">
      <c r="A29" s="4">
        <v>26</v>
      </c>
      <c r="B29" s="39" t="s">
        <v>83</v>
      </c>
      <c r="C29" s="32" t="s">
        <v>18</v>
      </c>
      <c r="D29" s="26" t="s">
        <v>14</v>
      </c>
      <c r="E29" s="25">
        <v>60</v>
      </c>
      <c r="F29" s="25">
        <v>8</v>
      </c>
      <c r="G29" s="37">
        <v>18</v>
      </c>
      <c r="H29" s="23">
        <f t="shared" si="0"/>
        <v>9.473684210526315</v>
      </c>
      <c r="I29" s="4">
        <v>217.5</v>
      </c>
      <c r="J29" s="14">
        <f t="shared" si="1"/>
        <v>20.114942528735632</v>
      </c>
      <c r="K29" s="4">
        <v>53.88</v>
      </c>
      <c r="L29" s="14">
        <f t="shared" si="2"/>
        <v>6.1581291759465477</v>
      </c>
      <c r="M29" s="4">
        <v>9.6999999999999993</v>
      </c>
      <c r="N29" s="15">
        <f t="shared" si="3"/>
        <v>29.1</v>
      </c>
      <c r="O29" s="14">
        <f t="shared" si="4"/>
        <v>64.84675591520849</v>
      </c>
      <c r="P29" s="4"/>
    </row>
    <row r="30" spans="1:16" x14ac:dyDescent="0.25">
      <c r="A30" s="4">
        <v>27</v>
      </c>
      <c r="B30" s="39" t="s">
        <v>122</v>
      </c>
      <c r="C30" s="27" t="s">
        <v>18</v>
      </c>
      <c r="D30" s="28">
        <v>38706</v>
      </c>
      <c r="E30" s="25">
        <v>90</v>
      </c>
      <c r="F30" s="25">
        <v>7</v>
      </c>
      <c r="G30" s="37">
        <v>16</v>
      </c>
      <c r="H30" s="23">
        <f t="shared" si="0"/>
        <v>8.4210526315789469</v>
      </c>
      <c r="I30" s="4">
        <v>218.8</v>
      </c>
      <c r="J30" s="14">
        <f t="shared" si="1"/>
        <v>19.995429616087751</v>
      </c>
      <c r="K30" s="4">
        <v>35.47</v>
      </c>
      <c r="L30" s="14">
        <f t="shared" si="2"/>
        <v>9.3543839864674379</v>
      </c>
      <c r="M30" s="4">
        <v>9</v>
      </c>
      <c r="N30" s="15">
        <f t="shared" si="3"/>
        <v>27</v>
      </c>
      <c r="O30" s="14">
        <f t="shared" si="4"/>
        <v>64.770866234134132</v>
      </c>
      <c r="P30" s="4"/>
    </row>
    <row r="31" spans="1:16" x14ac:dyDescent="0.25">
      <c r="A31" s="4">
        <v>28</v>
      </c>
      <c r="B31" s="39" t="s">
        <v>73</v>
      </c>
      <c r="C31" s="27" t="s">
        <v>18</v>
      </c>
      <c r="D31" s="28">
        <v>38305</v>
      </c>
      <c r="E31" s="25">
        <v>51</v>
      </c>
      <c r="F31" s="25">
        <v>8</v>
      </c>
      <c r="G31" s="37">
        <v>18.5</v>
      </c>
      <c r="H31" s="23">
        <f t="shared" si="0"/>
        <v>9.7368421052631575</v>
      </c>
      <c r="I31" s="4">
        <v>179.3</v>
      </c>
      <c r="J31" s="14">
        <f t="shared" si="1"/>
        <v>24.400446179587281</v>
      </c>
      <c r="K31" s="4">
        <v>48.91</v>
      </c>
      <c r="L31" s="14">
        <f t="shared" si="2"/>
        <v>6.7838887753015751</v>
      </c>
      <c r="M31" s="4">
        <v>7.9</v>
      </c>
      <c r="N31" s="15">
        <f t="shared" si="3"/>
        <v>23.7</v>
      </c>
      <c r="O31" s="14">
        <f t="shared" si="4"/>
        <v>64.621177060152021</v>
      </c>
      <c r="P31" s="4"/>
    </row>
    <row r="32" spans="1:16" x14ac:dyDescent="0.25">
      <c r="A32" s="4">
        <v>29</v>
      </c>
      <c r="B32" s="39" t="s">
        <v>92</v>
      </c>
      <c r="C32" s="27" t="s">
        <v>18</v>
      </c>
      <c r="D32" s="28">
        <v>38342</v>
      </c>
      <c r="E32" s="25">
        <v>69</v>
      </c>
      <c r="F32" s="25">
        <v>8</v>
      </c>
      <c r="G32" s="37">
        <v>19</v>
      </c>
      <c r="H32" s="23">
        <f t="shared" si="0"/>
        <v>10</v>
      </c>
      <c r="I32" s="4">
        <v>221.2</v>
      </c>
      <c r="J32" s="14">
        <f t="shared" si="1"/>
        <v>19.778481012658229</v>
      </c>
      <c r="K32" s="4">
        <v>55.03</v>
      </c>
      <c r="L32" s="14">
        <f t="shared" si="2"/>
        <v>6.0294384880974015</v>
      </c>
      <c r="M32" s="4">
        <v>9.6</v>
      </c>
      <c r="N32" s="15">
        <f t="shared" si="3"/>
        <v>28.8</v>
      </c>
      <c r="O32" s="14">
        <f t="shared" si="4"/>
        <v>64.607919500755628</v>
      </c>
      <c r="P32" s="4"/>
    </row>
    <row r="33" spans="1:16" x14ac:dyDescent="0.25">
      <c r="A33" s="4">
        <v>30</v>
      </c>
      <c r="B33" s="39" t="s">
        <v>56</v>
      </c>
      <c r="C33" s="27" t="s">
        <v>18</v>
      </c>
      <c r="D33" s="28">
        <v>38514</v>
      </c>
      <c r="E33" s="25">
        <v>41</v>
      </c>
      <c r="F33" s="25">
        <v>8</v>
      </c>
      <c r="G33" s="37">
        <v>12</v>
      </c>
      <c r="H33" s="23">
        <f t="shared" si="0"/>
        <v>6.3157894736842106</v>
      </c>
      <c r="I33" s="4">
        <v>214.8</v>
      </c>
      <c r="J33" s="14">
        <f t="shared" si="1"/>
        <v>20.36778398510242</v>
      </c>
      <c r="K33" s="4">
        <v>26.72</v>
      </c>
      <c r="L33" s="14">
        <f t="shared" si="2"/>
        <v>12.417664670658684</v>
      </c>
      <c r="M33" s="4">
        <v>8.5</v>
      </c>
      <c r="N33" s="15">
        <f t="shared" si="3"/>
        <v>25.5</v>
      </c>
      <c r="O33" s="14">
        <f t="shared" si="4"/>
        <v>64.601238129445321</v>
      </c>
      <c r="P33" s="4"/>
    </row>
    <row r="34" spans="1:16" x14ac:dyDescent="0.25">
      <c r="A34" s="4">
        <v>31</v>
      </c>
      <c r="B34" s="39" t="s">
        <v>130</v>
      </c>
      <c r="C34" s="27" t="s">
        <v>18</v>
      </c>
      <c r="D34" s="28">
        <v>38890</v>
      </c>
      <c r="E34" s="25">
        <v>93</v>
      </c>
      <c r="F34" s="25">
        <v>8</v>
      </c>
      <c r="G34" s="37">
        <v>15</v>
      </c>
      <c r="H34" s="23">
        <f t="shared" si="0"/>
        <v>7.8947368421052628</v>
      </c>
      <c r="I34" s="4">
        <v>197</v>
      </c>
      <c r="J34" s="14">
        <f t="shared" si="1"/>
        <v>22.208121827411169</v>
      </c>
      <c r="K34" s="4">
        <v>41.12</v>
      </c>
      <c r="L34" s="14">
        <f t="shared" si="2"/>
        <v>8.0690661478599228</v>
      </c>
      <c r="M34" s="4">
        <v>8.8000000000000007</v>
      </c>
      <c r="N34" s="15">
        <f t="shared" si="3"/>
        <v>26.4</v>
      </c>
      <c r="O34" s="14">
        <f t="shared" si="4"/>
        <v>64.571924817376356</v>
      </c>
      <c r="P34" s="4"/>
    </row>
    <row r="35" spans="1:16" x14ac:dyDescent="0.25">
      <c r="A35" s="4">
        <v>32</v>
      </c>
      <c r="B35" s="39" t="s">
        <v>95</v>
      </c>
      <c r="C35" s="27" t="s">
        <v>18</v>
      </c>
      <c r="D35" s="28">
        <v>38528</v>
      </c>
      <c r="E35" s="25">
        <v>70</v>
      </c>
      <c r="F35" s="25">
        <v>8</v>
      </c>
      <c r="G35" s="37">
        <v>22</v>
      </c>
      <c r="H35" s="23">
        <f t="shared" si="0"/>
        <v>11.578947368421053</v>
      </c>
      <c r="I35" s="4">
        <v>229</v>
      </c>
      <c r="J35" s="14">
        <f t="shared" si="1"/>
        <v>19.104803493449783</v>
      </c>
      <c r="K35" s="4">
        <v>51.31</v>
      </c>
      <c r="L35" s="14">
        <f t="shared" si="2"/>
        <v>6.4665757162346518</v>
      </c>
      <c r="M35" s="4">
        <v>8.9</v>
      </c>
      <c r="N35" s="15">
        <f t="shared" si="3"/>
        <v>26.7</v>
      </c>
      <c r="O35" s="14">
        <f t="shared" si="4"/>
        <v>63.850326578105481</v>
      </c>
      <c r="P35" s="4"/>
    </row>
    <row r="36" spans="1:16" x14ac:dyDescent="0.25">
      <c r="A36" s="4">
        <v>33</v>
      </c>
      <c r="B36" s="39" t="s">
        <v>54</v>
      </c>
      <c r="C36" s="27" t="s">
        <v>18</v>
      </c>
      <c r="D36" s="28">
        <v>38435</v>
      </c>
      <c r="E36" s="25">
        <v>39</v>
      </c>
      <c r="F36" s="25">
        <v>8</v>
      </c>
      <c r="G36" s="37">
        <v>22.5</v>
      </c>
      <c r="H36" s="23">
        <f t="shared" ref="H36:H67" si="5">25*G36/47.5</f>
        <v>11.842105263157896</v>
      </c>
      <c r="I36" s="4">
        <v>215.6</v>
      </c>
      <c r="J36" s="14">
        <f t="shared" ref="J36:J67" si="6">25*175/I36</f>
        <v>20.292207792207794</v>
      </c>
      <c r="K36" s="4">
        <v>57.32</v>
      </c>
      <c r="L36" s="14">
        <f t="shared" ref="L36:L67" si="7">20*16.59/K36</f>
        <v>5.7885554780181439</v>
      </c>
      <c r="M36" s="4">
        <v>8.4</v>
      </c>
      <c r="N36" s="15">
        <f t="shared" ref="N36:N67" si="8">30*M36/10</f>
        <v>25.2</v>
      </c>
      <c r="O36" s="14">
        <f t="shared" ref="O36:O67" si="9">H36+J36+L36+N36</f>
        <v>63.122868533383837</v>
      </c>
      <c r="P36" s="4"/>
    </row>
    <row r="37" spans="1:16" x14ac:dyDescent="0.25">
      <c r="A37" s="4">
        <v>34</v>
      </c>
      <c r="B37" s="39" t="s">
        <v>36</v>
      </c>
      <c r="C37" s="29" t="s">
        <v>18</v>
      </c>
      <c r="D37" s="28">
        <v>38832</v>
      </c>
      <c r="E37" s="25">
        <v>19</v>
      </c>
      <c r="F37" s="25">
        <v>7</v>
      </c>
      <c r="G37" s="37">
        <v>21.5</v>
      </c>
      <c r="H37" s="23">
        <f t="shared" si="5"/>
        <v>11.315789473684211</v>
      </c>
      <c r="I37" s="4">
        <v>201.2</v>
      </c>
      <c r="J37" s="14">
        <f t="shared" si="6"/>
        <v>21.744532803180917</v>
      </c>
      <c r="K37" s="4">
        <v>70.53</v>
      </c>
      <c r="L37" s="14">
        <f t="shared" si="7"/>
        <v>4.7043811144193963</v>
      </c>
      <c r="M37" s="4">
        <v>8.3000000000000007</v>
      </c>
      <c r="N37" s="15">
        <f t="shared" si="8"/>
        <v>24.900000000000002</v>
      </c>
      <c r="O37" s="14">
        <f t="shared" si="9"/>
        <v>62.664703391284533</v>
      </c>
      <c r="P37" s="4"/>
    </row>
    <row r="38" spans="1:16" x14ac:dyDescent="0.25">
      <c r="A38" s="4">
        <v>35</v>
      </c>
      <c r="B38" s="39" t="s">
        <v>65</v>
      </c>
      <c r="C38" s="27" t="s">
        <v>18</v>
      </c>
      <c r="D38" s="28">
        <v>38720</v>
      </c>
      <c r="E38" s="25">
        <v>46</v>
      </c>
      <c r="F38" s="25">
        <v>7</v>
      </c>
      <c r="G38" s="37">
        <v>9.5</v>
      </c>
      <c r="H38" s="23">
        <f t="shared" si="5"/>
        <v>5</v>
      </c>
      <c r="I38" s="4">
        <v>203</v>
      </c>
      <c r="J38" s="14">
        <f t="shared" si="6"/>
        <v>21.551724137931036</v>
      </c>
      <c r="K38" s="4">
        <v>39.25</v>
      </c>
      <c r="L38" s="14">
        <f t="shared" si="7"/>
        <v>8.4535031847133766</v>
      </c>
      <c r="M38" s="4">
        <v>9.1999999999999993</v>
      </c>
      <c r="N38" s="15">
        <f t="shared" si="8"/>
        <v>27.6</v>
      </c>
      <c r="O38" s="14">
        <f t="shared" si="9"/>
        <v>62.605227322644417</v>
      </c>
      <c r="P38" s="4"/>
    </row>
    <row r="39" spans="1:16" x14ac:dyDescent="0.25">
      <c r="A39" s="4">
        <v>36</v>
      </c>
      <c r="B39" s="39" t="s">
        <v>50</v>
      </c>
      <c r="C39" s="27" t="s">
        <v>18</v>
      </c>
      <c r="D39" s="28">
        <v>38428</v>
      </c>
      <c r="E39" s="25">
        <v>38</v>
      </c>
      <c r="F39" s="25">
        <v>8</v>
      </c>
      <c r="G39" s="37">
        <v>15.5</v>
      </c>
      <c r="H39" s="23">
        <f t="shared" si="5"/>
        <v>8.1578947368421044</v>
      </c>
      <c r="I39" s="4">
        <v>206.1</v>
      </c>
      <c r="J39" s="14">
        <f t="shared" si="6"/>
        <v>21.227559437166423</v>
      </c>
      <c r="K39" s="4">
        <v>57.15</v>
      </c>
      <c r="L39" s="14">
        <f t="shared" si="7"/>
        <v>5.8057742782152237</v>
      </c>
      <c r="M39" s="4">
        <v>9.1</v>
      </c>
      <c r="N39" s="15">
        <f t="shared" si="8"/>
        <v>27.3</v>
      </c>
      <c r="O39" s="14">
        <f t="shared" si="9"/>
        <v>62.491228452223751</v>
      </c>
      <c r="P39" s="4"/>
    </row>
    <row r="40" spans="1:16" x14ac:dyDescent="0.25">
      <c r="A40" s="4">
        <v>37</v>
      </c>
      <c r="B40" s="39" t="s">
        <v>75</v>
      </c>
      <c r="C40" s="27" t="s">
        <v>18</v>
      </c>
      <c r="D40" s="28">
        <v>38821</v>
      </c>
      <c r="E40" s="25">
        <v>51</v>
      </c>
      <c r="F40" s="25">
        <v>7</v>
      </c>
      <c r="G40" s="37">
        <v>22.5</v>
      </c>
      <c r="H40" s="23">
        <f t="shared" si="5"/>
        <v>11.842105263157896</v>
      </c>
      <c r="I40" s="4">
        <v>226.6</v>
      </c>
      <c r="J40" s="14">
        <f t="shared" si="6"/>
        <v>19.307149161518094</v>
      </c>
      <c r="K40" s="4">
        <v>43.69</v>
      </c>
      <c r="L40" s="14">
        <f t="shared" si="7"/>
        <v>7.5944151979858097</v>
      </c>
      <c r="M40" s="4">
        <v>7.8</v>
      </c>
      <c r="N40" s="15">
        <f t="shared" si="8"/>
        <v>23.4</v>
      </c>
      <c r="O40" s="14">
        <f t="shared" si="9"/>
        <v>62.143669622661797</v>
      </c>
      <c r="P40" s="4"/>
    </row>
    <row r="41" spans="1:16" x14ac:dyDescent="0.25">
      <c r="A41" s="4">
        <v>38</v>
      </c>
      <c r="B41" s="39" t="s">
        <v>53</v>
      </c>
      <c r="C41" s="27" t="s">
        <v>18</v>
      </c>
      <c r="D41" s="28">
        <v>38305</v>
      </c>
      <c r="E41" s="25">
        <v>38</v>
      </c>
      <c r="F41" s="25">
        <v>8</v>
      </c>
      <c r="G41" s="37">
        <v>16</v>
      </c>
      <c r="H41" s="23">
        <f t="shared" si="5"/>
        <v>8.4210526315789469</v>
      </c>
      <c r="I41" s="4">
        <v>202.6</v>
      </c>
      <c r="J41" s="14">
        <f t="shared" si="6"/>
        <v>21.594274432379073</v>
      </c>
      <c r="K41" s="4">
        <v>58.53</v>
      </c>
      <c r="L41" s="14">
        <f t="shared" si="7"/>
        <v>5.6688877498718604</v>
      </c>
      <c r="M41" s="4">
        <v>8.8000000000000007</v>
      </c>
      <c r="N41" s="15">
        <f t="shared" si="8"/>
        <v>26.4</v>
      </c>
      <c r="O41" s="14">
        <f t="shared" si="9"/>
        <v>62.084214813829881</v>
      </c>
      <c r="P41" s="4"/>
    </row>
    <row r="42" spans="1:16" x14ac:dyDescent="0.25">
      <c r="A42" s="4">
        <v>39</v>
      </c>
      <c r="B42" s="39" t="s">
        <v>113</v>
      </c>
      <c r="C42" s="27" t="s">
        <v>18</v>
      </c>
      <c r="D42" s="28">
        <v>39038</v>
      </c>
      <c r="E42" s="25">
        <v>86</v>
      </c>
      <c r="F42" s="25">
        <v>7</v>
      </c>
      <c r="G42" s="37">
        <v>11.5</v>
      </c>
      <c r="H42" s="23">
        <f t="shared" si="5"/>
        <v>6.0526315789473681</v>
      </c>
      <c r="I42" s="4">
        <v>212.9</v>
      </c>
      <c r="J42" s="14">
        <f t="shared" si="6"/>
        <v>20.549553781117893</v>
      </c>
      <c r="K42" s="4">
        <v>55.72</v>
      </c>
      <c r="L42" s="14">
        <f t="shared" si="7"/>
        <v>5.9547738693467336</v>
      </c>
      <c r="M42" s="4">
        <v>9.8000000000000007</v>
      </c>
      <c r="N42" s="15">
        <f t="shared" si="8"/>
        <v>29.4</v>
      </c>
      <c r="O42" s="14">
        <f t="shared" si="9"/>
        <v>61.956959229411993</v>
      </c>
      <c r="P42" s="4"/>
    </row>
    <row r="43" spans="1:16" x14ac:dyDescent="0.25">
      <c r="A43" s="4">
        <v>40</v>
      </c>
      <c r="B43" s="39" t="s">
        <v>132</v>
      </c>
      <c r="C43" s="27" t="s">
        <v>18</v>
      </c>
      <c r="D43" s="28">
        <v>39296</v>
      </c>
      <c r="E43" s="25">
        <v>94</v>
      </c>
      <c r="F43" s="25">
        <v>6</v>
      </c>
      <c r="G43" s="37">
        <v>15.5</v>
      </c>
      <c r="H43" s="23">
        <f t="shared" si="5"/>
        <v>8.1578947368421044</v>
      </c>
      <c r="I43" s="4">
        <v>264.3</v>
      </c>
      <c r="J43" s="14">
        <f t="shared" si="6"/>
        <v>16.553159288687098</v>
      </c>
      <c r="K43" s="4">
        <v>40.44</v>
      </c>
      <c r="L43" s="14">
        <f t="shared" si="7"/>
        <v>8.2047477744807136</v>
      </c>
      <c r="M43" s="4">
        <v>9.6</v>
      </c>
      <c r="N43" s="15">
        <f t="shared" si="8"/>
        <v>28.8</v>
      </c>
      <c r="O43" s="14">
        <f t="shared" si="9"/>
        <v>61.715801800009913</v>
      </c>
      <c r="P43" s="4"/>
    </row>
    <row r="44" spans="1:16" x14ac:dyDescent="0.25">
      <c r="A44" s="4">
        <v>41</v>
      </c>
      <c r="B44" s="39" t="s">
        <v>91</v>
      </c>
      <c r="C44" s="27" t="s">
        <v>18</v>
      </c>
      <c r="D44" s="28">
        <v>38328</v>
      </c>
      <c r="E44" s="25">
        <v>69</v>
      </c>
      <c r="F44" s="25">
        <v>8</v>
      </c>
      <c r="G44" s="37">
        <v>16</v>
      </c>
      <c r="H44" s="23">
        <f t="shared" si="5"/>
        <v>8.4210526315789469</v>
      </c>
      <c r="I44" s="4">
        <v>203.2</v>
      </c>
      <c r="J44" s="14">
        <f t="shared" si="6"/>
        <v>21.530511811023622</v>
      </c>
      <c r="K44" s="4">
        <v>54.81</v>
      </c>
      <c r="L44" s="14">
        <f t="shared" si="7"/>
        <v>6.0536398467432946</v>
      </c>
      <c r="M44" s="4">
        <v>8.5</v>
      </c>
      <c r="N44" s="15">
        <f t="shared" si="8"/>
        <v>25.5</v>
      </c>
      <c r="O44" s="14">
        <f t="shared" si="9"/>
        <v>61.505204289345862</v>
      </c>
      <c r="P44" s="4"/>
    </row>
    <row r="45" spans="1:16" x14ac:dyDescent="0.25">
      <c r="A45" s="4">
        <v>42</v>
      </c>
      <c r="B45" s="39" t="s">
        <v>85</v>
      </c>
      <c r="C45" s="27" t="s">
        <v>18</v>
      </c>
      <c r="D45" s="28">
        <v>38521</v>
      </c>
      <c r="E45" s="25">
        <v>61</v>
      </c>
      <c r="F45" s="25">
        <v>8</v>
      </c>
      <c r="G45" s="37">
        <v>13.5</v>
      </c>
      <c r="H45" s="23">
        <f t="shared" si="5"/>
        <v>7.1052631578947372</v>
      </c>
      <c r="I45" s="4">
        <v>243.3</v>
      </c>
      <c r="J45" s="14">
        <f t="shared" si="6"/>
        <v>17.981915330867242</v>
      </c>
      <c r="K45" s="4">
        <v>39.47</v>
      </c>
      <c r="L45" s="14">
        <f t="shared" si="7"/>
        <v>8.4063845958956183</v>
      </c>
      <c r="M45" s="4">
        <v>9</v>
      </c>
      <c r="N45" s="15">
        <f t="shared" si="8"/>
        <v>27</v>
      </c>
      <c r="O45" s="14">
        <f t="shared" si="9"/>
        <v>60.493563084657595</v>
      </c>
      <c r="P45" s="4"/>
    </row>
    <row r="46" spans="1:16" x14ac:dyDescent="0.25">
      <c r="A46" s="4">
        <v>43</v>
      </c>
      <c r="B46" s="39" t="s">
        <v>39</v>
      </c>
      <c r="C46" s="30" t="s">
        <v>18</v>
      </c>
      <c r="D46" s="20" t="s">
        <v>20</v>
      </c>
      <c r="E46" s="17">
        <v>21</v>
      </c>
      <c r="F46" s="25">
        <v>7</v>
      </c>
      <c r="G46" s="37">
        <v>14.5</v>
      </c>
      <c r="H46" s="23">
        <f t="shared" si="5"/>
        <v>7.6315789473684212</v>
      </c>
      <c r="I46" s="4">
        <v>212.5</v>
      </c>
      <c r="J46" s="14">
        <f t="shared" si="6"/>
        <v>20.588235294117649</v>
      </c>
      <c r="K46" s="4">
        <v>54.07</v>
      </c>
      <c r="L46" s="14">
        <f t="shared" si="7"/>
        <v>6.136489735528019</v>
      </c>
      <c r="M46" s="4">
        <v>8.6999999999999993</v>
      </c>
      <c r="N46" s="15">
        <f t="shared" si="8"/>
        <v>26.1</v>
      </c>
      <c r="O46" s="14">
        <f t="shared" si="9"/>
        <v>60.456303977014088</v>
      </c>
      <c r="P46" s="4"/>
    </row>
    <row r="47" spans="1:16" x14ac:dyDescent="0.25">
      <c r="A47" s="4">
        <v>44</v>
      </c>
      <c r="B47" s="39" t="s">
        <v>124</v>
      </c>
      <c r="C47" s="27" t="s">
        <v>18</v>
      </c>
      <c r="D47" s="28">
        <v>38360</v>
      </c>
      <c r="E47" s="25">
        <v>91</v>
      </c>
      <c r="F47" s="25">
        <v>8</v>
      </c>
      <c r="G47" s="37">
        <v>17</v>
      </c>
      <c r="H47" s="23">
        <f t="shared" si="5"/>
        <v>8.9473684210526319</v>
      </c>
      <c r="I47" s="4">
        <v>227.5</v>
      </c>
      <c r="J47" s="14">
        <f t="shared" si="6"/>
        <v>19.23076923076923</v>
      </c>
      <c r="K47" s="4">
        <v>64.569999999999993</v>
      </c>
      <c r="L47" s="14">
        <f t="shared" si="7"/>
        <v>5.1386092612668426</v>
      </c>
      <c r="M47" s="4">
        <v>9</v>
      </c>
      <c r="N47" s="15">
        <f t="shared" si="8"/>
        <v>27</v>
      </c>
      <c r="O47" s="14">
        <f t="shared" si="9"/>
        <v>60.316746913088707</v>
      </c>
      <c r="P47" s="4"/>
    </row>
    <row r="48" spans="1:16" x14ac:dyDescent="0.25">
      <c r="A48" s="4">
        <v>45</v>
      </c>
      <c r="B48" s="39" t="s">
        <v>96</v>
      </c>
      <c r="C48" s="27" t="s">
        <v>18</v>
      </c>
      <c r="D48" s="28">
        <v>38742</v>
      </c>
      <c r="E48" s="25">
        <v>72</v>
      </c>
      <c r="F48" s="25">
        <v>7</v>
      </c>
      <c r="G48" s="37">
        <v>21.5</v>
      </c>
      <c r="H48" s="23">
        <f t="shared" si="5"/>
        <v>11.315789473684211</v>
      </c>
      <c r="I48" s="4">
        <v>244.1</v>
      </c>
      <c r="J48" s="14">
        <f t="shared" si="6"/>
        <v>17.922982384268742</v>
      </c>
      <c r="K48" s="4">
        <v>46.22</v>
      </c>
      <c r="L48" s="14">
        <f t="shared" si="7"/>
        <v>7.1787105149286026</v>
      </c>
      <c r="M48" s="4">
        <v>7.9</v>
      </c>
      <c r="N48" s="15">
        <f t="shared" si="8"/>
        <v>23.7</v>
      </c>
      <c r="O48" s="14">
        <f t="shared" si="9"/>
        <v>60.117482372881554</v>
      </c>
      <c r="P48" s="4"/>
    </row>
    <row r="49" spans="1:16" x14ac:dyDescent="0.25">
      <c r="A49" s="4">
        <v>46</v>
      </c>
      <c r="B49" s="39" t="s">
        <v>68</v>
      </c>
      <c r="C49" s="27" t="s">
        <v>18</v>
      </c>
      <c r="D49" s="28">
        <v>38758</v>
      </c>
      <c r="E49" s="25">
        <v>47</v>
      </c>
      <c r="F49" s="25">
        <v>7</v>
      </c>
      <c r="G49" s="37">
        <v>14</v>
      </c>
      <c r="H49" s="23">
        <f t="shared" si="5"/>
        <v>7.3684210526315788</v>
      </c>
      <c r="I49" s="4">
        <v>207.7</v>
      </c>
      <c r="J49" s="14">
        <f t="shared" si="6"/>
        <v>21.064034665382763</v>
      </c>
      <c r="K49" s="4">
        <v>50.43</v>
      </c>
      <c r="L49" s="14">
        <f t="shared" si="7"/>
        <v>6.579417013682332</v>
      </c>
      <c r="M49" s="4">
        <v>8.3000000000000007</v>
      </c>
      <c r="N49" s="15">
        <f t="shared" si="8"/>
        <v>24.900000000000002</v>
      </c>
      <c r="O49" s="14">
        <f t="shared" si="9"/>
        <v>59.911872731696675</v>
      </c>
      <c r="P49" s="4"/>
    </row>
    <row r="50" spans="1:16" x14ac:dyDescent="0.25">
      <c r="A50" s="4">
        <v>47</v>
      </c>
      <c r="B50" s="39" t="s">
        <v>63</v>
      </c>
      <c r="C50" s="27" t="s">
        <v>18</v>
      </c>
      <c r="D50" s="28">
        <v>38562</v>
      </c>
      <c r="E50" s="25">
        <v>45</v>
      </c>
      <c r="F50" s="25">
        <v>8</v>
      </c>
      <c r="G50" s="37">
        <v>11.5</v>
      </c>
      <c r="H50" s="23">
        <f t="shared" si="5"/>
        <v>6.0526315789473681</v>
      </c>
      <c r="I50" s="4">
        <v>270.5</v>
      </c>
      <c r="J50" s="14">
        <f t="shared" si="6"/>
        <v>16.173752310536045</v>
      </c>
      <c r="K50" s="4">
        <v>41.34</v>
      </c>
      <c r="L50" s="14">
        <f t="shared" si="7"/>
        <v>8.0261248185776477</v>
      </c>
      <c r="M50" s="4">
        <v>9.6999999999999993</v>
      </c>
      <c r="N50" s="15">
        <f t="shared" si="8"/>
        <v>29.1</v>
      </c>
      <c r="O50" s="14">
        <f t="shared" si="9"/>
        <v>59.352508708061066</v>
      </c>
      <c r="P50" s="4"/>
    </row>
    <row r="51" spans="1:16" x14ac:dyDescent="0.25">
      <c r="A51" s="4">
        <v>48</v>
      </c>
      <c r="B51" s="39" t="s">
        <v>131</v>
      </c>
      <c r="C51" s="27" t="s">
        <v>18</v>
      </c>
      <c r="D51" s="28">
        <v>39184</v>
      </c>
      <c r="E51" s="25">
        <v>94</v>
      </c>
      <c r="F51" s="25">
        <v>6</v>
      </c>
      <c r="G51" s="37">
        <v>16</v>
      </c>
      <c r="H51" s="23">
        <f t="shared" si="5"/>
        <v>8.4210526315789469</v>
      </c>
      <c r="I51" s="4">
        <v>238.8</v>
      </c>
      <c r="J51" s="14">
        <f t="shared" si="6"/>
        <v>18.320770519262982</v>
      </c>
      <c r="K51" s="4">
        <v>66.599999999999994</v>
      </c>
      <c r="L51" s="14">
        <f t="shared" si="7"/>
        <v>4.9819819819819822</v>
      </c>
      <c r="M51" s="4">
        <v>9.1999999999999993</v>
      </c>
      <c r="N51" s="15">
        <f t="shared" si="8"/>
        <v>27.6</v>
      </c>
      <c r="O51" s="14">
        <f t="shared" si="9"/>
        <v>59.323805132823914</v>
      </c>
      <c r="P51" s="4"/>
    </row>
    <row r="52" spans="1:16" x14ac:dyDescent="0.25">
      <c r="A52" s="4">
        <v>49</v>
      </c>
      <c r="B52" s="39" t="s">
        <v>98</v>
      </c>
      <c r="C52" s="27" t="s">
        <v>18</v>
      </c>
      <c r="D52" s="28">
        <v>38955</v>
      </c>
      <c r="E52" s="25">
        <v>72</v>
      </c>
      <c r="F52" s="25">
        <v>7</v>
      </c>
      <c r="G52" s="37">
        <v>22.5</v>
      </c>
      <c r="H52" s="23">
        <f t="shared" si="5"/>
        <v>11.842105263157896</v>
      </c>
      <c r="I52" s="4">
        <v>242.6</v>
      </c>
      <c r="J52" s="14">
        <f t="shared" si="6"/>
        <v>18.033800494641387</v>
      </c>
      <c r="K52" s="4">
        <v>78.94</v>
      </c>
      <c r="L52" s="14">
        <f t="shared" si="7"/>
        <v>4.2031922979478091</v>
      </c>
      <c r="M52" s="4">
        <v>8.4</v>
      </c>
      <c r="N52" s="15">
        <f t="shared" si="8"/>
        <v>25.2</v>
      </c>
      <c r="O52" s="14">
        <f t="shared" si="9"/>
        <v>59.279098055747085</v>
      </c>
      <c r="P52" s="4"/>
    </row>
    <row r="53" spans="1:16" x14ac:dyDescent="0.25">
      <c r="A53" s="4">
        <v>50</v>
      </c>
      <c r="B53" s="39" t="s">
        <v>26</v>
      </c>
      <c r="C53" s="27" t="s">
        <v>18</v>
      </c>
      <c r="D53" s="28">
        <v>38605</v>
      </c>
      <c r="E53" s="25">
        <v>6</v>
      </c>
      <c r="F53" s="25">
        <v>8</v>
      </c>
      <c r="G53" s="37">
        <v>17.5</v>
      </c>
      <c r="H53" s="23">
        <f t="shared" si="5"/>
        <v>9.2105263157894743</v>
      </c>
      <c r="I53" s="4">
        <v>224.3</v>
      </c>
      <c r="J53" s="14">
        <f t="shared" si="6"/>
        <v>19.505127061970573</v>
      </c>
      <c r="K53" s="4">
        <v>62.09</v>
      </c>
      <c r="L53" s="14">
        <f t="shared" si="7"/>
        <v>5.343855693348365</v>
      </c>
      <c r="M53" s="4">
        <v>8.4</v>
      </c>
      <c r="N53" s="15">
        <f t="shared" si="8"/>
        <v>25.2</v>
      </c>
      <c r="O53" s="14">
        <f t="shared" si="9"/>
        <v>59.259509071108411</v>
      </c>
      <c r="P53" s="4"/>
    </row>
    <row r="54" spans="1:16" x14ac:dyDescent="0.25">
      <c r="A54" s="4">
        <v>51</v>
      </c>
      <c r="B54" s="39" t="s">
        <v>34</v>
      </c>
      <c r="C54" s="27" t="s">
        <v>18</v>
      </c>
      <c r="D54" s="28">
        <v>38404</v>
      </c>
      <c r="E54" s="25">
        <v>16</v>
      </c>
      <c r="F54" s="25">
        <v>8</v>
      </c>
      <c r="G54" s="37">
        <v>24.5</v>
      </c>
      <c r="H54" s="23">
        <f t="shared" si="5"/>
        <v>12.894736842105264</v>
      </c>
      <c r="I54" s="4">
        <v>249</v>
      </c>
      <c r="J54" s="14">
        <f t="shared" si="6"/>
        <v>17.570281124497992</v>
      </c>
      <c r="K54" s="4">
        <v>50.37</v>
      </c>
      <c r="L54" s="14">
        <f t="shared" si="7"/>
        <v>6.5872543180464564</v>
      </c>
      <c r="M54" s="4">
        <v>7.4</v>
      </c>
      <c r="N54" s="15">
        <f t="shared" si="8"/>
        <v>22.2</v>
      </c>
      <c r="O54" s="14">
        <f t="shared" si="9"/>
        <v>59.252272284649706</v>
      </c>
      <c r="P54" s="4"/>
    </row>
    <row r="55" spans="1:16" x14ac:dyDescent="0.25">
      <c r="A55" s="4">
        <v>52</v>
      </c>
      <c r="B55" s="39" t="s">
        <v>77</v>
      </c>
      <c r="C55" s="27" t="s">
        <v>18</v>
      </c>
      <c r="D55" s="28">
        <v>39294</v>
      </c>
      <c r="E55" s="25">
        <v>57</v>
      </c>
      <c r="F55" s="25">
        <v>6</v>
      </c>
      <c r="G55" s="37">
        <v>11.5</v>
      </c>
      <c r="H55" s="23">
        <f t="shared" si="5"/>
        <v>6.0526315789473681</v>
      </c>
      <c r="I55" s="4">
        <v>214.6</v>
      </c>
      <c r="J55" s="14">
        <f t="shared" si="6"/>
        <v>20.386766076421249</v>
      </c>
      <c r="K55" s="4">
        <v>59.15</v>
      </c>
      <c r="L55" s="14">
        <f t="shared" si="7"/>
        <v>5.609467455621302</v>
      </c>
      <c r="M55" s="4">
        <v>9</v>
      </c>
      <c r="N55" s="15">
        <f t="shared" si="8"/>
        <v>27</v>
      </c>
      <c r="O55" s="14">
        <f t="shared" si="9"/>
        <v>59.048865110989915</v>
      </c>
      <c r="P55" s="4"/>
    </row>
    <row r="56" spans="1:16" x14ac:dyDescent="0.25">
      <c r="A56" s="4">
        <v>53</v>
      </c>
      <c r="B56" s="39" t="s">
        <v>57</v>
      </c>
      <c r="C56" s="27" t="s">
        <v>18</v>
      </c>
      <c r="D56" s="28">
        <v>38413</v>
      </c>
      <c r="E56" s="25">
        <v>41</v>
      </c>
      <c r="F56" s="25">
        <v>8</v>
      </c>
      <c r="G56" s="37">
        <v>13</v>
      </c>
      <c r="H56" s="23">
        <f t="shared" si="5"/>
        <v>6.8421052631578947</v>
      </c>
      <c r="I56" s="4">
        <v>212.6</v>
      </c>
      <c r="J56" s="14">
        <f t="shared" si="6"/>
        <v>20.578551269990594</v>
      </c>
      <c r="K56" s="4">
        <v>63.87</v>
      </c>
      <c r="L56" s="14">
        <f t="shared" si="7"/>
        <v>5.1949271958666046</v>
      </c>
      <c r="M56" s="4">
        <v>8.6999999999999993</v>
      </c>
      <c r="N56" s="15">
        <f t="shared" si="8"/>
        <v>26.1</v>
      </c>
      <c r="O56" s="14">
        <f t="shared" si="9"/>
        <v>58.715583729015094</v>
      </c>
      <c r="P56" s="4"/>
    </row>
    <row r="57" spans="1:16" x14ac:dyDescent="0.25">
      <c r="A57" s="4">
        <v>54</v>
      </c>
      <c r="B57" s="39" t="s">
        <v>117</v>
      </c>
      <c r="C57" s="27" t="s">
        <v>18</v>
      </c>
      <c r="D57" s="28">
        <v>38722</v>
      </c>
      <c r="E57" s="25">
        <v>88</v>
      </c>
      <c r="F57" s="25">
        <v>7</v>
      </c>
      <c r="G57" s="37">
        <v>15.5</v>
      </c>
      <c r="H57" s="23">
        <f t="shared" si="5"/>
        <v>8.1578947368421044</v>
      </c>
      <c r="I57" s="4">
        <v>211</v>
      </c>
      <c r="J57" s="14">
        <f t="shared" si="6"/>
        <v>20.734597156398106</v>
      </c>
      <c r="K57" s="4">
        <v>52.03</v>
      </c>
      <c r="L57" s="14">
        <f t="shared" si="7"/>
        <v>6.3770901403036708</v>
      </c>
      <c r="M57" s="4">
        <v>7.8</v>
      </c>
      <c r="N57" s="15">
        <f t="shared" si="8"/>
        <v>23.4</v>
      </c>
      <c r="O57" s="14">
        <f t="shared" si="9"/>
        <v>58.669582033543882</v>
      </c>
      <c r="P57" s="4"/>
    </row>
    <row r="58" spans="1:16" x14ac:dyDescent="0.25">
      <c r="A58" s="4">
        <v>55</v>
      </c>
      <c r="B58" s="39" t="s">
        <v>70</v>
      </c>
      <c r="C58" s="27" t="s">
        <v>18</v>
      </c>
      <c r="D58" s="28">
        <v>39019</v>
      </c>
      <c r="E58" s="25">
        <v>47</v>
      </c>
      <c r="F58" s="25">
        <v>7</v>
      </c>
      <c r="G58" s="37">
        <v>14.5</v>
      </c>
      <c r="H58" s="23">
        <f t="shared" si="5"/>
        <v>7.6315789473684212</v>
      </c>
      <c r="I58" s="4">
        <v>220.9</v>
      </c>
      <c r="J58" s="14">
        <f t="shared" si="6"/>
        <v>19.805341783612494</v>
      </c>
      <c r="K58" s="4">
        <v>39.44</v>
      </c>
      <c r="L58" s="14">
        <f t="shared" si="7"/>
        <v>8.4127789046653145</v>
      </c>
      <c r="M58" s="4">
        <v>7.6</v>
      </c>
      <c r="N58" s="15">
        <f t="shared" si="8"/>
        <v>22.8</v>
      </c>
      <c r="O58" s="14">
        <f t="shared" si="9"/>
        <v>58.649699635646229</v>
      </c>
      <c r="P58" s="4"/>
    </row>
    <row r="59" spans="1:16" x14ac:dyDescent="0.25">
      <c r="A59" s="4">
        <v>56</v>
      </c>
      <c r="B59" s="39" t="s">
        <v>45</v>
      </c>
      <c r="C59" s="27" t="s">
        <v>18</v>
      </c>
      <c r="D59" s="28">
        <v>38462</v>
      </c>
      <c r="E59" s="25">
        <v>34</v>
      </c>
      <c r="F59" s="25">
        <v>8</v>
      </c>
      <c r="G59" s="37">
        <v>19</v>
      </c>
      <c r="H59" s="23">
        <f t="shared" si="5"/>
        <v>10</v>
      </c>
      <c r="I59" s="4">
        <v>247.7</v>
      </c>
      <c r="J59" s="14">
        <f t="shared" si="6"/>
        <v>17.662494953572871</v>
      </c>
      <c r="K59" s="4">
        <v>41.81</v>
      </c>
      <c r="L59" s="14">
        <f t="shared" si="7"/>
        <v>7.9359005022721831</v>
      </c>
      <c r="M59" s="4">
        <v>7.6</v>
      </c>
      <c r="N59" s="15">
        <f t="shared" si="8"/>
        <v>22.8</v>
      </c>
      <c r="O59" s="14">
        <f t="shared" si="9"/>
        <v>58.398395455845048</v>
      </c>
      <c r="P59" s="4"/>
    </row>
    <row r="60" spans="1:16" x14ac:dyDescent="0.25">
      <c r="A60" s="4">
        <v>57</v>
      </c>
      <c r="B60" s="39" t="s">
        <v>126</v>
      </c>
      <c r="C60" s="27" t="s">
        <v>18</v>
      </c>
      <c r="D60" s="28">
        <v>38660</v>
      </c>
      <c r="E60" s="25">
        <v>93</v>
      </c>
      <c r="F60" s="25">
        <v>7</v>
      </c>
      <c r="G60" s="37">
        <v>13.5</v>
      </c>
      <c r="H60" s="23">
        <f t="shared" si="5"/>
        <v>7.1052631578947372</v>
      </c>
      <c r="I60" s="4">
        <v>293.39999999999998</v>
      </c>
      <c r="J60" s="14">
        <f t="shared" si="6"/>
        <v>14.911383776414452</v>
      </c>
      <c r="K60" s="4">
        <v>43.19</v>
      </c>
      <c r="L60" s="14">
        <f t="shared" si="7"/>
        <v>7.6823338735818485</v>
      </c>
      <c r="M60" s="4">
        <v>9.5</v>
      </c>
      <c r="N60" s="15">
        <f t="shared" si="8"/>
        <v>28.5</v>
      </c>
      <c r="O60" s="14">
        <f t="shared" si="9"/>
        <v>58.19898080789104</v>
      </c>
      <c r="P60" s="4"/>
    </row>
    <row r="61" spans="1:16" x14ac:dyDescent="0.25">
      <c r="A61" s="4">
        <v>58</v>
      </c>
      <c r="B61" s="39" t="s">
        <v>100</v>
      </c>
      <c r="C61" s="27" t="s">
        <v>18</v>
      </c>
      <c r="D61" s="28">
        <v>38961</v>
      </c>
      <c r="E61" s="25">
        <v>77</v>
      </c>
      <c r="F61" s="25">
        <v>7</v>
      </c>
      <c r="G61" s="37">
        <v>8.5</v>
      </c>
      <c r="H61" s="23">
        <f t="shared" si="5"/>
        <v>4.4736842105263159</v>
      </c>
      <c r="I61" s="4">
        <v>214.4</v>
      </c>
      <c r="J61" s="14">
        <f t="shared" si="6"/>
        <v>20.405783582089551</v>
      </c>
      <c r="K61" s="4">
        <v>56.25</v>
      </c>
      <c r="L61" s="14">
        <f t="shared" si="7"/>
        <v>5.8986666666666672</v>
      </c>
      <c r="M61" s="4">
        <v>8.9</v>
      </c>
      <c r="N61" s="15">
        <f t="shared" si="8"/>
        <v>26.7</v>
      </c>
      <c r="O61" s="14">
        <f t="shared" si="9"/>
        <v>57.478134459282529</v>
      </c>
      <c r="P61" s="4"/>
    </row>
    <row r="62" spans="1:16" x14ac:dyDescent="0.25">
      <c r="A62" s="4">
        <v>59</v>
      </c>
      <c r="B62" s="39" t="s">
        <v>133</v>
      </c>
      <c r="C62" s="27" t="s">
        <v>18</v>
      </c>
      <c r="D62" s="28">
        <v>38552</v>
      </c>
      <c r="E62" s="25" t="s">
        <v>13</v>
      </c>
      <c r="F62" s="25">
        <v>8</v>
      </c>
      <c r="G62" s="37">
        <v>16.5</v>
      </c>
      <c r="H62" s="23">
        <f t="shared" si="5"/>
        <v>8.6842105263157894</v>
      </c>
      <c r="I62" s="4">
        <v>216.4</v>
      </c>
      <c r="J62" s="14">
        <f t="shared" si="6"/>
        <v>20.217190388170057</v>
      </c>
      <c r="K62" s="4">
        <v>81.72</v>
      </c>
      <c r="L62" s="14">
        <f t="shared" si="7"/>
        <v>4.0602055800293684</v>
      </c>
      <c r="M62" s="4">
        <v>8.1</v>
      </c>
      <c r="N62" s="15">
        <f t="shared" si="8"/>
        <v>24.3</v>
      </c>
      <c r="O62" s="14">
        <f t="shared" si="9"/>
        <v>57.26160649451522</v>
      </c>
      <c r="P62" s="4"/>
    </row>
    <row r="63" spans="1:16" x14ac:dyDescent="0.25">
      <c r="A63" s="4">
        <v>60</v>
      </c>
      <c r="B63" s="39" t="s">
        <v>72</v>
      </c>
      <c r="C63" s="27" t="s">
        <v>18</v>
      </c>
      <c r="D63" s="28">
        <v>38482</v>
      </c>
      <c r="E63" s="25">
        <v>51</v>
      </c>
      <c r="F63" s="25">
        <v>8</v>
      </c>
      <c r="G63" s="37">
        <v>13.5</v>
      </c>
      <c r="H63" s="23">
        <f t="shared" si="5"/>
        <v>7.1052631578947372</v>
      </c>
      <c r="I63" s="4">
        <v>225.4</v>
      </c>
      <c r="J63" s="14">
        <f t="shared" si="6"/>
        <v>19.409937888198758</v>
      </c>
      <c r="K63" s="4">
        <v>47.75</v>
      </c>
      <c r="L63" s="14">
        <f t="shared" si="7"/>
        <v>6.9486910994764397</v>
      </c>
      <c r="M63" s="4">
        <v>7.7</v>
      </c>
      <c r="N63" s="15">
        <f t="shared" si="8"/>
        <v>23.1</v>
      </c>
      <c r="O63" s="14">
        <f t="shared" si="9"/>
        <v>56.563892145569937</v>
      </c>
      <c r="P63" s="4"/>
    </row>
    <row r="64" spans="1:16" x14ac:dyDescent="0.25">
      <c r="A64" s="4">
        <v>61</v>
      </c>
      <c r="B64" s="39" t="s">
        <v>106</v>
      </c>
      <c r="C64" s="27" t="s">
        <v>18</v>
      </c>
      <c r="D64" s="28">
        <v>38367</v>
      </c>
      <c r="E64" s="25">
        <v>81</v>
      </c>
      <c r="F64" s="25">
        <v>8</v>
      </c>
      <c r="G64" s="37">
        <v>13.5</v>
      </c>
      <c r="H64" s="23">
        <f t="shared" si="5"/>
        <v>7.1052631578947372</v>
      </c>
      <c r="I64" s="4">
        <v>243.4</v>
      </c>
      <c r="J64" s="14">
        <f t="shared" si="6"/>
        <v>17.97452752670501</v>
      </c>
      <c r="K64" s="4">
        <v>61.94</v>
      </c>
      <c r="L64" s="14">
        <f t="shared" si="7"/>
        <v>5.3567969002260254</v>
      </c>
      <c r="M64" s="4">
        <v>8.1999999999999993</v>
      </c>
      <c r="N64" s="15">
        <f t="shared" si="8"/>
        <v>24.599999999999998</v>
      </c>
      <c r="O64" s="14">
        <f t="shared" si="9"/>
        <v>55.036587584825767</v>
      </c>
      <c r="P64" s="4"/>
    </row>
    <row r="65" spans="1:16" x14ac:dyDescent="0.25">
      <c r="A65" s="4">
        <v>62</v>
      </c>
      <c r="B65" s="39" t="s">
        <v>64</v>
      </c>
      <c r="C65" s="27" t="s">
        <v>18</v>
      </c>
      <c r="D65" s="28">
        <v>38538</v>
      </c>
      <c r="E65" s="25">
        <v>45</v>
      </c>
      <c r="F65" s="25">
        <v>8</v>
      </c>
      <c r="G65" s="37">
        <v>17.5</v>
      </c>
      <c r="H65" s="23">
        <f t="shared" si="5"/>
        <v>9.2105263157894743</v>
      </c>
      <c r="I65" s="4">
        <v>251.1</v>
      </c>
      <c r="J65" s="14">
        <f t="shared" si="6"/>
        <v>17.423337315810436</v>
      </c>
      <c r="K65" s="4">
        <v>75.62</v>
      </c>
      <c r="L65" s="14">
        <f t="shared" si="7"/>
        <v>4.3877281142554878</v>
      </c>
      <c r="M65" s="4">
        <v>8</v>
      </c>
      <c r="N65" s="15">
        <f t="shared" si="8"/>
        <v>24</v>
      </c>
      <c r="O65" s="14">
        <f t="shared" si="9"/>
        <v>55.021591745855396</v>
      </c>
      <c r="P65" s="4"/>
    </row>
    <row r="66" spans="1:16" x14ac:dyDescent="0.25">
      <c r="A66" s="4">
        <v>63</v>
      </c>
      <c r="B66" s="39" t="s">
        <v>84</v>
      </c>
      <c r="C66" s="27" t="s">
        <v>18</v>
      </c>
      <c r="D66" s="28">
        <v>38817</v>
      </c>
      <c r="E66" s="25">
        <v>61</v>
      </c>
      <c r="F66" s="25">
        <v>7</v>
      </c>
      <c r="G66" s="37">
        <v>16</v>
      </c>
      <c r="H66" s="23">
        <f t="shared" si="5"/>
        <v>8.4210526315789469</v>
      </c>
      <c r="I66" s="4">
        <v>256.7</v>
      </c>
      <c r="J66" s="14">
        <f t="shared" si="6"/>
        <v>17.04324113751461</v>
      </c>
      <c r="K66" s="4">
        <v>60.9</v>
      </c>
      <c r="L66" s="14">
        <f t="shared" si="7"/>
        <v>5.4482758620689662</v>
      </c>
      <c r="M66" s="4">
        <v>8</v>
      </c>
      <c r="N66" s="15">
        <f t="shared" si="8"/>
        <v>24</v>
      </c>
      <c r="O66" s="14">
        <f t="shared" si="9"/>
        <v>54.912569631162526</v>
      </c>
      <c r="P66" s="4"/>
    </row>
    <row r="67" spans="1:16" x14ac:dyDescent="0.25">
      <c r="A67" s="4">
        <v>64</v>
      </c>
      <c r="B67" s="39" t="s">
        <v>110</v>
      </c>
      <c r="C67" s="27" t="s">
        <v>18</v>
      </c>
      <c r="D67" s="28">
        <v>38399</v>
      </c>
      <c r="E67" s="25">
        <v>82</v>
      </c>
      <c r="F67" s="25">
        <v>8</v>
      </c>
      <c r="G67" s="37">
        <v>8.5</v>
      </c>
      <c r="H67" s="23">
        <f t="shared" si="5"/>
        <v>4.4736842105263159</v>
      </c>
      <c r="I67" s="4">
        <v>207.4</v>
      </c>
      <c r="J67" s="14">
        <f t="shared" si="6"/>
        <v>21.094503375120539</v>
      </c>
      <c r="K67" s="4">
        <v>49.6</v>
      </c>
      <c r="L67" s="14">
        <f t="shared" si="7"/>
        <v>6.689516129032258</v>
      </c>
      <c r="M67" s="4">
        <v>7.5</v>
      </c>
      <c r="N67" s="15">
        <f t="shared" si="8"/>
        <v>22.5</v>
      </c>
      <c r="O67" s="14">
        <f t="shared" si="9"/>
        <v>54.75770371467911</v>
      </c>
      <c r="P67" s="4"/>
    </row>
    <row r="68" spans="1:16" x14ac:dyDescent="0.25">
      <c r="A68" s="4">
        <v>65</v>
      </c>
      <c r="B68" s="39" t="s">
        <v>108</v>
      </c>
      <c r="C68" s="27" t="s">
        <v>18</v>
      </c>
      <c r="D68" s="28">
        <v>38691</v>
      </c>
      <c r="E68" s="25">
        <v>82</v>
      </c>
      <c r="F68" s="25">
        <v>8</v>
      </c>
      <c r="G68" s="37">
        <v>7</v>
      </c>
      <c r="H68" s="23">
        <f t="shared" ref="H68:H87" si="10">25*G68/47.5</f>
        <v>3.6842105263157894</v>
      </c>
      <c r="I68" s="4">
        <v>216.5</v>
      </c>
      <c r="J68" s="14">
        <f t="shared" ref="J68:J83" si="11">25*175/I68</f>
        <v>20.207852193995382</v>
      </c>
      <c r="K68" s="4">
        <v>26</v>
      </c>
      <c r="L68" s="14">
        <f t="shared" ref="L68:L87" si="12">20*16.59/K68</f>
        <v>12.761538461538462</v>
      </c>
      <c r="M68" s="4">
        <v>6</v>
      </c>
      <c r="N68" s="15">
        <f t="shared" ref="N68:N85" si="13">30*M68/10</f>
        <v>18</v>
      </c>
      <c r="O68" s="14">
        <f t="shared" ref="O68:O99" si="14">H68+J68+L68+N68</f>
        <v>54.653601181849638</v>
      </c>
      <c r="P68" s="4"/>
    </row>
    <row r="69" spans="1:16" x14ac:dyDescent="0.25">
      <c r="A69" s="4">
        <v>66</v>
      </c>
      <c r="B69" s="39" t="s">
        <v>99</v>
      </c>
      <c r="C69" s="32" t="s">
        <v>18</v>
      </c>
      <c r="D69" s="28">
        <v>38624</v>
      </c>
      <c r="E69" s="25">
        <v>75</v>
      </c>
      <c r="F69" s="25">
        <v>8</v>
      </c>
      <c r="G69" s="37">
        <v>10</v>
      </c>
      <c r="H69" s="23">
        <f t="shared" si="10"/>
        <v>5.2631578947368425</v>
      </c>
      <c r="I69" s="4">
        <v>230.3</v>
      </c>
      <c r="J69" s="14">
        <f t="shared" si="11"/>
        <v>18.996960486322187</v>
      </c>
      <c r="K69" s="4">
        <v>62.78</v>
      </c>
      <c r="L69" s="14">
        <f t="shared" si="12"/>
        <v>5.2851226505256452</v>
      </c>
      <c r="M69" s="4">
        <v>8.3000000000000007</v>
      </c>
      <c r="N69" s="15">
        <f t="shared" si="13"/>
        <v>24.900000000000002</v>
      </c>
      <c r="O69" s="14">
        <f t="shared" si="14"/>
        <v>54.445241031584672</v>
      </c>
      <c r="P69" s="4"/>
    </row>
    <row r="70" spans="1:16" x14ac:dyDescent="0.25">
      <c r="A70" s="4">
        <v>67</v>
      </c>
      <c r="B70" s="39" t="s">
        <v>59</v>
      </c>
      <c r="C70" s="27" t="s">
        <v>18</v>
      </c>
      <c r="D70" s="28">
        <v>38619</v>
      </c>
      <c r="E70" s="25">
        <v>43</v>
      </c>
      <c r="F70" s="25">
        <v>8</v>
      </c>
      <c r="G70" s="37">
        <v>14.5</v>
      </c>
      <c r="H70" s="23">
        <f t="shared" si="10"/>
        <v>7.6315789473684212</v>
      </c>
      <c r="I70" s="4">
        <v>219.2</v>
      </c>
      <c r="J70" s="14">
        <f t="shared" si="11"/>
        <v>19.958941605839417</v>
      </c>
      <c r="K70" s="4">
        <v>63.34</v>
      </c>
      <c r="L70" s="14">
        <f t="shared" si="12"/>
        <v>5.2383959583201767</v>
      </c>
      <c r="M70" s="4">
        <v>7.2</v>
      </c>
      <c r="N70" s="15">
        <f t="shared" si="13"/>
        <v>21.6</v>
      </c>
      <c r="O70" s="14">
        <f t="shared" si="14"/>
        <v>54.428916511528016</v>
      </c>
      <c r="P70" s="4"/>
    </row>
    <row r="71" spans="1:16" x14ac:dyDescent="0.25">
      <c r="A71" s="4">
        <v>68</v>
      </c>
      <c r="B71" s="39" t="s">
        <v>66</v>
      </c>
      <c r="C71" s="27" t="s">
        <v>18</v>
      </c>
      <c r="D71" s="28">
        <v>38860</v>
      </c>
      <c r="E71" s="25">
        <v>46</v>
      </c>
      <c r="F71" s="25">
        <v>7</v>
      </c>
      <c r="G71" s="37">
        <v>9.5</v>
      </c>
      <c r="H71" s="23">
        <f t="shared" si="10"/>
        <v>5</v>
      </c>
      <c r="I71" s="4">
        <v>219.5</v>
      </c>
      <c r="J71" s="14">
        <f t="shared" si="11"/>
        <v>19.931662870159453</v>
      </c>
      <c r="K71" s="4">
        <v>61.38</v>
      </c>
      <c r="L71" s="14">
        <f t="shared" si="12"/>
        <v>5.405669599217986</v>
      </c>
      <c r="M71" s="4">
        <v>8</v>
      </c>
      <c r="N71" s="15">
        <f t="shared" si="13"/>
        <v>24</v>
      </c>
      <c r="O71" s="14">
        <f t="shared" si="14"/>
        <v>54.337332469377444</v>
      </c>
      <c r="P71" s="4"/>
    </row>
    <row r="72" spans="1:16" x14ac:dyDescent="0.25">
      <c r="A72" s="4">
        <v>69</v>
      </c>
      <c r="B72" s="39" t="s">
        <v>116</v>
      </c>
      <c r="C72" s="27" t="s">
        <v>18</v>
      </c>
      <c r="D72" s="28">
        <v>39081</v>
      </c>
      <c r="E72" s="25">
        <v>88</v>
      </c>
      <c r="F72" s="25">
        <v>7</v>
      </c>
      <c r="G72" s="37">
        <v>10</v>
      </c>
      <c r="H72" s="23">
        <f t="shared" si="10"/>
        <v>5.2631578947368425</v>
      </c>
      <c r="I72" s="4">
        <v>236</v>
      </c>
      <c r="J72" s="14">
        <f t="shared" si="11"/>
        <v>18.538135593220339</v>
      </c>
      <c r="K72" s="4">
        <v>57.75</v>
      </c>
      <c r="L72" s="14">
        <f t="shared" si="12"/>
        <v>5.745454545454546</v>
      </c>
      <c r="M72" s="4">
        <v>8.1999999999999993</v>
      </c>
      <c r="N72" s="15">
        <f t="shared" si="13"/>
        <v>24.599999999999998</v>
      </c>
      <c r="O72" s="14">
        <f t="shared" si="14"/>
        <v>54.146748033411725</v>
      </c>
      <c r="P72" s="4"/>
    </row>
    <row r="73" spans="1:16" x14ac:dyDescent="0.25">
      <c r="A73" s="4">
        <v>70</v>
      </c>
      <c r="B73" s="39" t="s">
        <v>28</v>
      </c>
      <c r="C73" s="27" t="s">
        <v>18</v>
      </c>
      <c r="D73" s="28">
        <v>39095</v>
      </c>
      <c r="E73" s="25">
        <v>6</v>
      </c>
      <c r="F73" s="25">
        <v>7</v>
      </c>
      <c r="G73" s="37">
        <v>13.5</v>
      </c>
      <c r="H73" s="23">
        <f t="shared" si="10"/>
        <v>7.1052631578947372</v>
      </c>
      <c r="I73" s="4">
        <v>195.1</v>
      </c>
      <c r="J73" s="14">
        <f t="shared" si="11"/>
        <v>22.424397744746283</v>
      </c>
      <c r="K73" s="4">
        <v>65.69</v>
      </c>
      <c r="L73" s="14">
        <f t="shared" si="12"/>
        <v>5.0509971076267322</v>
      </c>
      <c r="M73" s="4">
        <v>6.5</v>
      </c>
      <c r="N73" s="15">
        <f t="shared" si="13"/>
        <v>19.5</v>
      </c>
      <c r="O73" s="14">
        <f t="shared" si="14"/>
        <v>54.080658010267754</v>
      </c>
      <c r="P73" s="4"/>
    </row>
    <row r="74" spans="1:16" x14ac:dyDescent="0.25">
      <c r="A74" s="4">
        <v>71</v>
      </c>
      <c r="B74" s="39" t="s">
        <v>67</v>
      </c>
      <c r="C74" s="27" t="s">
        <v>18</v>
      </c>
      <c r="D74" s="28">
        <v>38695</v>
      </c>
      <c r="E74" s="25">
        <v>46</v>
      </c>
      <c r="F74" s="25">
        <v>7</v>
      </c>
      <c r="G74" s="37">
        <v>12.5</v>
      </c>
      <c r="H74" s="23">
        <f t="shared" si="10"/>
        <v>6.5789473684210522</v>
      </c>
      <c r="I74" s="4">
        <v>249.4</v>
      </c>
      <c r="J74" s="14">
        <f t="shared" si="11"/>
        <v>17.542101042502004</v>
      </c>
      <c r="K74" s="4">
        <v>67.66</v>
      </c>
      <c r="L74" s="14">
        <f t="shared" si="12"/>
        <v>4.9039314218149572</v>
      </c>
      <c r="M74" s="4">
        <v>8.1999999999999993</v>
      </c>
      <c r="N74" s="15">
        <f t="shared" si="13"/>
        <v>24.599999999999998</v>
      </c>
      <c r="O74" s="14">
        <f t="shared" si="14"/>
        <v>53.624979832738006</v>
      </c>
      <c r="P74" s="4"/>
    </row>
    <row r="75" spans="1:16" x14ac:dyDescent="0.25">
      <c r="A75" s="4">
        <v>72</v>
      </c>
      <c r="B75" s="39" t="s">
        <v>44</v>
      </c>
      <c r="C75" s="27" t="s">
        <v>18</v>
      </c>
      <c r="D75" s="28">
        <v>38506</v>
      </c>
      <c r="E75" s="25">
        <v>34</v>
      </c>
      <c r="F75" s="25">
        <v>8</v>
      </c>
      <c r="G75" s="37">
        <v>17</v>
      </c>
      <c r="H75" s="23">
        <f t="shared" si="10"/>
        <v>8.9473684210526319</v>
      </c>
      <c r="I75" s="4">
        <v>205</v>
      </c>
      <c r="J75" s="14">
        <f t="shared" si="11"/>
        <v>21.341463414634145</v>
      </c>
      <c r="K75" s="4">
        <v>63.06</v>
      </c>
      <c r="L75" s="14">
        <f t="shared" si="12"/>
        <v>5.261655566127498</v>
      </c>
      <c r="M75" s="4">
        <v>6</v>
      </c>
      <c r="N75" s="15">
        <f t="shared" si="13"/>
        <v>18</v>
      </c>
      <c r="O75" s="14">
        <f t="shared" si="14"/>
        <v>53.55048740181428</v>
      </c>
      <c r="P75" s="4"/>
    </row>
    <row r="76" spans="1:16" x14ac:dyDescent="0.25">
      <c r="A76" s="4">
        <v>73</v>
      </c>
      <c r="B76" s="39" t="s">
        <v>46</v>
      </c>
      <c r="C76" s="27" t="s">
        <v>18</v>
      </c>
      <c r="D76" s="26" t="s">
        <v>21</v>
      </c>
      <c r="E76" s="25">
        <v>34</v>
      </c>
      <c r="F76" s="25">
        <v>8</v>
      </c>
      <c r="G76" s="37">
        <v>15.5</v>
      </c>
      <c r="H76" s="23">
        <f t="shared" si="10"/>
        <v>8.1578947368421044</v>
      </c>
      <c r="I76" s="4">
        <v>202.3</v>
      </c>
      <c r="J76" s="14">
        <f t="shared" si="11"/>
        <v>21.626297577854672</v>
      </c>
      <c r="K76" s="4">
        <v>60.15</v>
      </c>
      <c r="L76" s="14">
        <f t="shared" si="12"/>
        <v>5.5162094763092275</v>
      </c>
      <c r="M76" s="4">
        <v>6</v>
      </c>
      <c r="N76" s="15">
        <f t="shared" si="13"/>
        <v>18</v>
      </c>
      <c r="O76" s="14">
        <f t="shared" si="14"/>
        <v>53.300401791006003</v>
      </c>
      <c r="P76" s="4"/>
    </row>
    <row r="77" spans="1:16" x14ac:dyDescent="0.25">
      <c r="A77" s="4">
        <v>74</v>
      </c>
      <c r="B77" s="39" t="s">
        <v>62</v>
      </c>
      <c r="C77" s="27" t="s">
        <v>18</v>
      </c>
      <c r="D77" s="28">
        <v>39046</v>
      </c>
      <c r="E77" s="25">
        <v>45</v>
      </c>
      <c r="F77" s="25">
        <v>7</v>
      </c>
      <c r="G77" s="37">
        <v>12</v>
      </c>
      <c r="H77" s="23">
        <f t="shared" si="10"/>
        <v>6.3157894736842106</v>
      </c>
      <c r="I77" s="4">
        <v>272.10000000000002</v>
      </c>
      <c r="J77" s="14">
        <f t="shared" si="11"/>
        <v>16.078647556045571</v>
      </c>
      <c r="K77" s="4">
        <v>48.75</v>
      </c>
      <c r="L77" s="14">
        <f t="shared" si="12"/>
        <v>6.8061538461538467</v>
      </c>
      <c r="M77" s="4">
        <v>7.8</v>
      </c>
      <c r="N77" s="15">
        <f t="shared" si="13"/>
        <v>23.4</v>
      </c>
      <c r="O77" s="14">
        <f t="shared" si="14"/>
        <v>52.600590875883626</v>
      </c>
      <c r="P77" s="4"/>
    </row>
    <row r="78" spans="1:16" x14ac:dyDescent="0.25">
      <c r="A78" s="4">
        <v>75</v>
      </c>
      <c r="B78" s="39" t="s">
        <v>90</v>
      </c>
      <c r="C78" s="27" t="s">
        <v>18</v>
      </c>
      <c r="D78" s="28">
        <v>38658</v>
      </c>
      <c r="E78" s="25">
        <v>69</v>
      </c>
      <c r="F78" s="25">
        <v>8</v>
      </c>
      <c r="G78" s="37">
        <v>10</v>
      </c>
      <c r="H78" s="23">
        <f t="shared" si="10"/>
        <v>5.2631578947368425</v>
      </c>
      <c r="I78" s="4">
        <v>214.8</v>
      </c>
      <c r="J78" s="14">
        <f t="shared" si="11"/>
        <v>20.36778398510242</v>
      </c>
      <c r="K78" s="4">
        <v>40.28</v>
      </c>
      <c r="L78" s="14">
        <f t="shared" si="12"/>
        <v>8.2373386295928501</v>
      </c>
      <c r="M78" s="4">
        <v>6</v>
      </c>
      <c r="N78" s="15">
        <f t="shared" si="13"/>
        <v>18</v>
      </c>
      <c r="O78" s="14">
        <f t="shared" si="14"/>
        <v>51.868280509432111</v>
      </c>
      <c r="P78" s="4"/>
    </row>
    <row r="79" spans="1:16" x14ac:dyDescent="0.25">
      <c r="A79" s="4">
        <v>76</v>
      </c>
      <c r="B79" s="39" t="s">
        <v>104</v>
      </c>
      <c r="C79" s="27" t="s">
        <v>18</v>
      </c>
      <c r="D79" s="28">
        <v>38954</v>
      </c>
      <c r="E79" s="25">
        <v>79</v>
      </c>
      <c r="F79" s="25">
        <v>7</v>
      </c>
      <c r="G79" s="37">
        <v>8</v>
      </c>
      <c r="H79" s="23">
        <f t="shared" si="10"/>
        <v>4.2105263157894735</v>
      </c>
      <c r="I79" s="4">
        <v>255.8</v>
      </c>
      <c r="J79" s="14">
        <f t="shared" si="11"/>
        <v>17.103205629397966</v>
      </c>
      <c r="K79" s="4">
        <v>83.22</v>
      </c>
      <c r="L79" s="14">
        <f t="shared" si="12"/>
        <v>3.9870223503965394</v>
      </c>
      <c r="M79" s="4">
        <v>8.8000000000000007</v>
      </c>
      <c r="N79" s="15">
        <f t="shared" si="13"/>
        <v>26.4</v>
      </c>
      <c r="O79" s="14">
        <f t="shared" si="14"/>
        <v>51.700754295583977</v>
      </c>
      <c r="P79" s="4"/>
    </row>
    <row r="80" spans="1:16" x14ac:dyDescent="0.25">
      <c r="A80" s="4">
        <v>77</v>
      </c>
      <c r="B80" s="39" t="s">
        <v>32</v>
      </c>
      <c r="C80" s="27" t="s">
        <v>18</v>
      </c>
      <c r="D80" s="28">
        <v>38841</v>
      </c>
      <c r="E80" s="25">
        <v>13</v>
      </c>
      <c r="F80" s="25">
        <v>7</v>
      </c>
      <c r="G80" s="37">
        <v>14.5</v>
      </c>
      <c r="H80" s="23">
        <f t="shared" si="10"/>
        <v>7.6315789473684212</v>
      </c>
      <c r="I80" s="4">
        <v>298.10000000000002</v>
      </c>
      <c r="J80" s="14">
        <f t="shared" si="11"/>
        <v>14.676283126467627</v>
      </c>
      <c r="K80" s="4">
        <v>49.4</v>
      </c>
      <c r="L80" s="14">
        <f t="shared" si="12"/>
        <v>6.716599190283401</v>
      </c>
      <c r="M80" s="4">
        <v>7.5</v>
      </c>
      <c r="N80" s="15">
        <f t="shared" si="13"/>
        <v>22.5</v>
      </c>
      <c r="O80" s="14">
        <f t="shared" si="14"/>
        <v>51.524461264119452</v>
      </c>
      <c r="P80" s="4"/>
    </row>
    <row r="81" spans="1:16" x14ac:dyDescent="0.25">
      <c r="A81" s="4">
        <v>78</v>
      </c>
      <c r="B81" s="39" t="s">
        <v>105</v>
      </c>
      <c r="C81" s="27" t="s">
        <v>18</v>
      </c>
      <c r="D81" s="28">
        <v>38992</v>
      </c>
      <c r="E81" s="25">
        <v>79</v>
      </c>
      <c r="F81" s="25">
        <v>7</v>
      </c>
      <c r="G81" s="37">
        <v>11.5</v>
      </c>
      <c r="H81" s="23">
        <f t="shared" si="10"/>
        <v>6.0526315789473681</v>
      </c>
      <c r="I81" s="4">
        <v>237</v>
      </c>
      <c r="J81" s="14">
        <f t="shared" si="11"/>
        <v>18.459915611814345</v>
      </c>
      <c r="K81" s="4">
        <v>61.31</v>
      </c>
      <c r="L81" s="14">
        <f t="shared" si="12"/>
        <v>5.4118414614255421</v>
      </c>
      <c r="M81" s="4">
        <v>7.2</v>
      </c>
      <c r="N81" s="15">
        <f t="shared" si="13"/>
        <v>21.6</v>
      </c>
      <c r="O81" s="14">
        <f t="shared" si="14"/>
        <v>51.524388652187255</v>
      </c>
      <c r="P81" s="4"/>
    </row>
    <row r="82" spans="1:16" x14ac:dyDescent="0.25">
      <c r="A82" s="4">
        <v>79</v>
      </c>
      <c r="B82" s="39" t="s">
        <v>97</v>
      </c>
      <c r="C82" s="27" t="s">
        <v>18</v>
      </c>
      <c r="D82" s="28">
        <v>38663</v>
      </c>
      <c r="E82" s="25">
        <v>72</v>
      </c>
      <c r="F82" s="25">
        <v>7</v>
      </c>
      <c r="G82" s="37">
        <v>12</v>
      </c>
      <c r="H82" s="23">
        <f t="shared" si="10"/>
        <v>6.3157894736842106</v>
      </c>
      <c r="I82" s="4">
        <v>244.5</v>
      </c>
      <c r="J82" s="14">
        <f t="shared" si="11"/>
        <v>17.893660531697343</v>
      </c>
      <c r="K82" s="4">
        <v>73.94</v>
      </c>
      <c r="L82" s="14">
        <f t="shared" si="12"/>
        <v>4.487422234243982</v>
      </c>
      <c r="M82" s="4">
        <v>7.2</v>
      </c>
      <c r="N82" s="15">
        <f t="shared" si="13"/>
        <v>21.6</v>
      </c>
      <c r="O82" s="14">
        <f t="shared" si="14"/>
        <v>50.296872239625543</v>
      </c>
      <c r="P82" s="4"/>
    </row>
    <row r="83" spans="1:16" x14ac:dyDescent="0.25">
      <c r="A83" s="4">
        <v>80</v>
      </c>
      <c r="B83" s="39" t="s">
        <v>43</v>
      </c>
      <c r="C83" s="27" t="s">
        <v>18</v>
      </c>
      <c r="D83" s="28">
        <v>38498</v>
      </c>
      <c r="E83" s="25">
        <v>31</v>
      </c>
      <c r="F83" s="25">
        <v>8</v>
      </c>
      <c r="G83" s="37">
        <v>18</v>
      </c>
      <c r="H83" s="23">
        <f t="shared" si="10"/>
        <v>9.473684210526315</v>
      </c>
      <c r="I83" s="4">
        <v>196.8</v>
      </c>
      <c r="J83" s="14">
        <f t="shared" si="11"/>
        <v>22.230691056910569</v>
      </c>
      <c r="K83" s="4">
        <v>25.4</v>
      </c>
      <c r="L83" s="14">
        <f t="shared" si="12"/>
        <v>13.062992125984254</v>
      </c>
      <c r="M83" s="4">
        <v>0</v>
      </c>
      <c r="N83" s="15">
        <f t="shared" si="13"/>
        <v>0</v>
      </c>
      <c r="O83" s="14">
        <f t="shared" si="14"/>
        <v>44.767367393421139</v>
      </c>
      <c r="P83" s="4"/>
    </row>
    <row r="84" spans="1:16" x14ac:dyDescent="0.25">
      <c r="A84" s="4">
        <v>81</v>
      </c>
      <c r="B84" s="39" t="s">
        <v>118</v>
      </c>
      <c r="C84" s="27" t="s">
        <v>18</v>
      </c>
      <c r="D84" s="28">
        <v>39639</v>
      </c>
      <c r="E84" s="25">
        <v>89</v>
      </c>
      <c r="F84" s="25">
        <v>5</v>
      </c>
      <c r="G84" s="37">
        <v>14</v>
      </c>
      <c r="H84" s="23">
        <f t="shared" si="10"/>
        <v>7.3684210526315788</v>
      </c>
      <c r="I84" s="4" t="s">
        <v>25</v>
      </c>
      <c r="J84" s="14"/>
      <c r="K84" s="4">
        <v>66.22</v>
      </c>
      <c r="L84" s="14">
        <f t="shared" si="12"/>
        <v>5.0105708245243132</v>
      </c>
      <c r="M84" s="4">
        <v>9.6999999999999993</v>
      </c>
      <c r="N84" s="15">
        <f t="shared" si="13"/>
        <v>29.1</v>
      </c>
      <c r="O84" s="14">
        <f t="shared" si="14"/>
        <v>41.478991877155892</v>
      </c>
      <c r="P84" s="4"/>
    </row>
    <row r="85" spans="1:16" x14ac:dyDescent="0.25">
      <c r="A85" s="4">
        <v>82</v>
      </c>
      <c r="B85" s="39" t="s">
        <v>31</v>
      </c>
      <c r="C85" s="27" t="s">
        <v>18</v>
      </c>
      <c r="D85" s="28">
        <v>39029</v>
      </c>
      <c r="E85" s="25">
        <v>13</v>
      </c>
      <c r="F85" s="25">
        <v>7</v>
      </c>
      <c r="G85" s="37">
        <v>19.5</v>
      </c>
      <c r="H85" s="23">
        <f t="shared" si="10"/>
        <v>10.263157894736842</v>
      </c>
      <c r="I85" s="4">
        <v>193.8</v>
      </c>
      <c r="J85" s="14">
        <f>25*175/I85</f>
        <v>22.574819401444788</v>
      </c>
      <c r="K85" s="4">
        <v>50.85</v>
      </c>
      <c r="L85" s="14">
        <f t="shared" si="12"/>
        <v>6.5250737463126844</v>
      </c>
      <c r="M85" s="4">
        <v>0</v>
      </c>
      <c r="N85" s="15">
        <f t="shared" si="13"/>
        <v>0</v>
      </c>
      <c r="O85" s="14">
        <f t="shared" si="14"/>
        <v>39.36305104249432</v>
      </c>
      <c r="P85" s="4"/>
    </row>
    <row r="86" spans="1:16" x14ac:dyDescent="0.25">
      <c r="A86" s="4">
        <v>83</v>
      </c>
      <c r="B86" s="39" t="s">
        <v>61</v>
      </c>
      <c r="C86" s="27" t="s">
        <v>18</v>
      </c>
      <c r="D86" s="31">
        <v>39010</v>
      </c>
      <c r="E86" s="25">
        <v>44</v>
      </c>
      <c r="F86" s="25">
        <v>7</v>
      </c>
      <c r="G86" s="37">
        <v>19.5</v>
      </c>
      <c r="H86" s="23">
        <f t="shared" si="10"/>
        <v>10.263157894736842</v>
      </c>
      <c r="I86" s="4">
        <v>336.7</v>
      </c>
      <c r="J86" s="14">
        <f>25*175/I86</f>
        <v>12.993762993762994</v>
      </c>
      <c r="K86" s="4">
        <v>54.19</v>
      </c>
      <c r="L86" s="14">
        <f t="shared" si="12"/>
        <v>6.1229009042258724</v>
      </c>
      <c r="M86" s="4" t="s">
        <v>25</v>
      </c>
      <c r="N86" s="15"/>
      <c r="O86" s="14">
        <f t="shared" si="14"/>
        <v>29.379821792725707</v>
      </c>
      <c r="P86" s="4"/>
    </row>
    <row r="87" spans="1:16" x14ac:dyDescent="0.25">
      <c r="A87" s="4">
        <v>84</v>
      </c>
      <c r="B87" s="39" t="s">
        <v>41</v>
      </c>
      <c r="C87" s="27" t="s">
        <v>18</v>
      </c>
      <c r="D87" s="28">
        <v>38800</v>
      </c>
      <c r="E87" s="25">
        <v>26</v>
      </c>
      <c r="F87" s="25">
        <v>7</v>
      </c>
      <c r="G87" s="37">
        <v>10.5</v>
      </c>
      <c r="H87" s="23">
        <f t="shared" si="10"/>
        <v>5.5263157894736841</v>
      </c>
      <c r="I87" s="4">
        <v>282.3</v>
      </c>
      <c r="J87" s="14">
        <f>25*175/I87</f>
        <v>15.497697484945093</v>
      </c>
      <c r="K87" s="4">
        <v>75.41</v>
      </c>
      <c r="L87" s="14">
        <f t="shared" si="12"/>
        <v>4.3999469566370513</v>
      </c>
      <c r="M87" s="4" t="s">
        <v>25</v>
      </c>
      <c r="N87" s="15"/>
      <c r="O87" s="14">
        <f t="shared" si="14"/>
        <v>25.42396023105583</v>
      </c>
      <c r="P87" s="4"/>
    </row>
    <row r="88" spans="1:16" x14ac:dyDescent="0.25">
      <c r="A88" s="4">
        <v>85</v>
      </c>
      <c r="B88" s="39" t="s">
        <v>40</v>
      </c>
      <c r="C88" s="30" t="s">
        <v>18</v>
      </c>
      <c r="D88" s="22">
        <v>38325</v>
      </c>
      <c r="E88" s="17">
        <v>21</v>
      </c>
      <c r="F88" s="25">
        <v>8</v>
      </c>
      <c r="G88" s="37" t="s">
        <v>25</v>
      </c>
      <c r="H88" s="23"/>
      <c r="I88" s="4" t="s">
        <v>25</v>
      </c>
      <c r="J88" s="14"/>
      <c r="K88" s="4" t="s">
        <v>25</v>
      </c>
      <c r="L88" s="14"/>
      <c r="M88" s="4">
        <v>8.1999999999999993</v>
      </c>
      <c r="N88" s="15">
        <f>30*M88/10</f>
        <v>24.599999999999998</v>
      </c>
      <c r="O88" s="14">
        <f t="shared" si="14"/>
        <v>24.599999999999998</v>
      </c>
      <c r="P88" s="4"/>
    </row>
    <row r="89" spans="1:16" x14ac:dyDescent="0.25">
      <c r="A89" s="4">
        <v>86</v>
      </c>
      <c r="B89" s="39" t="s">
        <v>115</v>
      </c>
      <c r="C89" s="27" t="s">
        <v>18</v>
      </c>
      <c r="D89" s="28">
        <v>39053</v>
      </c>
      <c r="E89" s="25">
        <v>88</v>
      </c>
      <c r="F89" s="25">
        <v>7</v>
      </c>
      <c r="G89" s="37">
        <v>13</v>
      </c>
      <c r="H89" s="23">
        <f t="shared" ref="H89:H112" si="15">25*G89/47.5</f>
        <v>6.8421052631578947</v>
      </c>
      <c r="I89" s="4">
        <v>269</v>
      </c>
      <c r="J89" s="14">
        <f t="shared" ref="J89:J112" si="16">25*175/I89</f>
        <v>16.263940520446095</v>
      </c>
      <c r="K89" s="4" t="s">
        <v>25</v>
      </c>
      <c r="L89" s="14"/>
      <c r="M89" s="4" t="s">
        <v>25</v>
      </c>
      <c r="N89" s="15"/>
      <c r="O89" s="14">
        <f t="shared" si="14"/>
        <v>23.106045783603989</v>
      </c>
      <c r="P89" s="4"/>
    </row>
    <row r="90" spans="1:16" x14ac:dyDescent="0.25">
      <c r="A90" s="4">
        <v>87</v>
      </c>
      <c r="B90" s="39" t="s">
        <v>27</v>
      </c>
      <c r="C90" s="27" t="s">
        <v>18</v>
      </c>
      <c r="D90" s="28">
        <v>38938</v>
      </c>
      <c r="E90" s="25">
        <v>6</v>
      </c>
      <c r="F90" s="25">
        <v>7</v>
      </c>
      <c r="G90" s="37">
        <v>0</v>
      </c>
      <c r="H90" s="23">
        <f t="shared" si="15"/>
        <v>0</v>
      </c>
      <c r="I90" s="4"/>
      <c r="J90" s="14" t="e">
        <f t="shared" si="16"/>
        <v>#DIV/0!</v>
      </c>
      <c r="K90" s="4"/>
      <c r="L90" s="14" t="e">
        <f t="shared" ref="L90:L112" si="17">20*16.59/K90</f>
        <v>#DIV/0!</v>
      </c>
      <c r="M90" s="4"/>
      <c r="N90" s="15">
        <f t="shared" ref="N90:N112" si="18">30*M90/10</f>
        <v>0</v>
      </c>
      <c r="O90" s="14" t="e">
        <f t="shared" si="14"/>
        <v>#DIV/0!</v>
      </c>
      <c r="P90" s="4"/>
    </row>
    <row r="91" spans="1:16" x14ac:dyDescent="0.25">
      <c r="A91" s="4">
        <v>88</v>
      </c>
      <c r="B91" s="39" t="s">
        <v>29</v>
      </c>
      <c r="C91" s="27" t="s">
        <v>18</v>
      </c>
      <c r="D91" s="28">
        <v>38546</v>
      </c>
      <c r="E91" s="25">
        <v>6</v>
      </c>
      <c r="F91" s="25">
        <v>8</v>
      </c>
      <c r="G91" s="37">
        <v>0</v>
      </c>
      <c r="H91" s="23">
        <f t="shared" si="15"/>
        <v>0</v>
      </c>
      <c r="I91" s="4"/>
      <c r="J91" s="14" t="e">
        <f t="shared" si="16"/>
        <v>#DIV/0!</v>
      </c>
      <c r="K91" s="4"/>
      <c r="L91" s="14" t="e">
        <f t="shared" si="17"/>
        <v>#DIV/0!</v>
      </c>
      <c r="M91" s="4"/>
      <c r="N91" s="15">
        <f t="shared" si="18"/>
        <v>0</v>
      </c>
      <c r="O91" s="14" t="e">
        <f t="shared" si="14"/>
        <v>#DIV/0!</v>
      </c>
      <c r="P91" s="4"/>
    </row>
    <row r="92" spans="1:16" x14ac:dyDescent="0.25">
      <c r="A92" s="4">
        <v>89</v>
      </c>
      <c r="B92" s="39" t="s">
        <v>30</v>
      </c>
      <c r="C92" s="27" t="s">
        <v>18</v>
      </c>
      <c r="D92" s="28">
        <v>38664</v>
      </c>
      <c r="E92" s="25">
        <v>13</v>
      </c>
      <c r="F92" s="25">
        <v>8</v>
      </c>
      <c r="G92" s="37">
        <v>0</v>
      </c>
      <c r="H92" s="23">
        <f t="shared" si="15"/>
        <v>0</v>
      </c>
      <c r="I92" s="4"/>
      <c r="J92" s="14" t="e">
        <f t="shared" si="16"/>
        <v>#DIV/0!</v>
      </c>
      <c r="K92" s="4"/>
      <c r="L92" s="14" t="e">
        <f t="shared" si="17"/>
        <v>#DIV/0!</v>
      </c>
      <c r="M92" s="4"/>
      <c r="N92" s="15">
        <f t="shared" si="18"/>
        <v>0</v>
      </c>
      <c r="O92" s="14" t="e">
        <f t="shared" si="14"/>
        <v>#DIV/0!</v>
      </c>
      <c r="P92" s="4"/>
    </row>
    <row r="93" spans="1:16" x14ac:dyDescent="0.25">
      <c r="A93" s="4">
        <v>90</v>
      </c>
      <c r="B93" s="39" t="s">
        <v>33</v>
      </c>
      <c r="C93" s="27" t="s">
        <v>18</v>
      </c>
      <c r="D93" s="26" t="s">
        <v>19</v>
      </c>
      <c r="E93" s="25">
        <v>16</v>
      </c>
      <c r="F93" s="25">
        <v>7</v>
      </c>
      <c r="G93" s="37">
        <v>0</v>
      </c>
      <c r="H93" s="23">
        <f t="shared" si="15"/>
        <v>0</v>
      </c>
      <c r="I93" s="4"/>
      <c r="J93" s="14" t="e">
        <f t="shared" si="16"/>
        <v>#DIV/0!</v>
      </c>
      <c r="K93" s="4"/>
      <c r="L93" s="14" t="e">
        <f t="shared" si="17"/>
        <v>#DIV/0!</v>
      </c>
      <c r="M93" s="4"/>
      <c r="N93" s="15">
        <f t="shared" si="18"/>
        <v>0</v>
      </c>
      <c r="O93" s="14" t="e">
        <f t="shared" si="14"/>
        <v>#DIV/0!</v>
      </c>
      <c r="P93" s="4"/>
    </row>
    <row r="94" spans="1:16" x14ac:dyDescent="0.25">
      <c r="A94" s="4">
        <v>91</v>
      </c>
      <c r="B94" s="39" t="s">
        <v>38</v>
      </c>
      <c r="C94" s="29" t="s">
        <v>18</v>
      </c>
      <c r="D94" s="28">
        <v>38946</v>
      </c>
      <c r="E94" s="25">
        <v>19</v>
      </c>
      <c r="F94" s="25">
        <v>7</v>
      </c>
      <c r="G94" s="37">
        <v>0</v>
      </c>
      <c r="H94" s="23">
        <f t="shared" si="15"/>
        <v>0</v>
      </c>
      <c r="I94" s="4"/>
      <c r="J94" s="14" t="e">
        <f t="shared" si="16"/>
        <v>#DIV/0!</v>
      </c>
      <c r="K94" s="4"/>
      <c r="L94" s="14" t="e">
        <f t="shared" si="17"/>
        <v>#DIV/0!</v>
      </c>
      <c r="M94" s="4"/>
      <c r="N94" s="15">
        <f t="shared" si="18"/>
        <v>0</v>
      </c>
      <c r="O94" s="14" t="e">
        <f t="shared" si="14"/>
        <v>#DIV/0!</v>
      </c>
      <c r="P94" s="4"/>
    </row>
    <row r="95" spans="1:16" x14ac:dyDescent="0.25">
      <c r="A95" s="4">
        <v>92</v>
      </c>
      <c r="B95" s="39" t="s">
        <v>47</v>
      </c>
      <c r="C95" s="27" t="s">
        <v>18</v>
      </c>
      <c r="D95" s="28">
        <v>38867</v>
      </c>
      <c r="E95" s="25">
        <v>35</v>
      </c>
      <c r="F95" s="25">
        <v>7</v>
      </c>
      <c r="G95" s="37">
        <v>0</v>
      </c>
      <c r="H95" s="23">
        <f t="shared" si="15"/>
        <v>0</v>
      </c>
      <c r="I95" s="4"/>
      <c r="J95" s="14" t="e">
        <f t="shared" si="16"/>
        <v>#DIV/0!</v>
      </c>
      <c r="K95" s="4"/>
      <c r="L95" s="14" t="e">
        <f t="shared" si="17"/>
        <v>#DIV/0!</v>
      </c>
      <c r="M95" s="4"/>
      <c r="N95" s="15">
        <f t="shared" si="18"/>
        <v>0</v>
      </c>
      <c r="O95" s="14" t="e">
        <f t="shared" si="14"/>
        <v>#DIV/0!</v>
      </c>
      <c r="P95" s="4"/>
    </row>
    <row r="96" spans="1:16" x14ac:dyDescent="0.25">
      <c r="A96" s="4">
        <v>93</v>
      </c>
      <c r="B96" s="39" t="s">
        <v>48</v>
      </c>
      <c r="C96" s="27" t="s">
        <v>18</v>
      </c>
      <c r="D96" s="28">
        <v>38505</v>
      </c>
      <c r="E96" s="25">
        <v>35</v>
      </c>
      <c r="F96" s="25">
        <v>8</v>
      </c>
      <c r="G96" s="37">
        <v>0</v>
      </c>
      <c r="H96" s="23">
        <f t="shared" si="15"/>
        <v>0</v>
      </c>
      <c r="I96" s="4"/>
      <c r="J96" s="14" t="e">
        <f t="shared" si="16"/>
        <v>#DIV/0!</v>
      </c>
      <c r="K96" s="4"/>
      <c r="L96" s="14" t="e">
        <f t="shared" si="17"/>
        <v>#DIV/0!</v>
      </c>
      <c r="M96" s="4"/>
      <c r="N96" s="15">
        <f t="shared" si="18"/>
        <v>0</v>
      </c>
      <c r="O96" s="14" t="e">
        <f t="shared" si="14"/>
        <v>#DIV/0!</v>
      </c>
      <c r="P96" s="4"/>
    </row>
    <row r="97" spans="1:18" x14ac:dyDescent="0.25">
      <c r="A97" s="4">
        <v>94</v>
      </c>
      <c r="B97" s="39" t="s">
        <v>49</v>
      </c>
      <c r="C97" s="27" t="s">
        <v>18</v>
      </c>
      <c r="D97" s="28">
        <v>38507</v>
      </c>
      <c r="E97" s="25">
        <v>35</v>
      </c>
      <c r="F97" s="25">
        <v>8</v>
      </c>
      <c r="G97" s="37">
        <v>0</v>
      </c>
      <c r="H97" s="23">
        <f t="shared" si="15"/>
        <v>0</v>
      </c>
      <c r="I97" s="4"/>
      <c r="J97" s="14" t="e">
        <f t="shared" si="16"/>
        <v>#DIV/0!</v>
      </c>
      <c r="K97" s="4"/>
      <c r="L97" s="14" t="e">
        <f t="shared" si="17"/>
        <v>#DIV/0!</v>
      </c>
      <c r="M97" s="4"/>
      <c r="N97" s="15">
        <f t="shared" si="18"/>
        <v>0</v>
      </c>
      <c r="O97" s="14" t="e">
        <f t="shared" si="14"/>
        <v>#DIV/0!</v>
      </c>
      <c r="P97" s="4"/>
    </row>
    <row r="98" spans="1:18" x14ac:dyDescent="0.25">
      <c r="A98" s="4">
        <v>95</v>
      </c>
      <c r="B98" s="39" t="s">
        <v>52</v>
      </c>
      <c r="C98" s="27" t="s">
        <v>18</v>
      </c>
      <c r="D98" s="28">
        <v>39018</v>
      </c>
      <c r="E98" s="25">
        <v>38</v>
      </c>
      <c r="F98" s="25">
        <v>7</v>
      </c>
      <c r="G98" s="37">
        <v>0</v>
      </c>
      <c r="H98" s="23">
        <f t="shared" si="15"/>
        <v>0</v>
      </c>
      <c r="I98" s="4"/>
      <c r="J98" s="14" t="e">
        <f t="shared" si="16"/>
        <v>#DIV/0!</v>
      </c>
      <c r="K98" s="4"/>
      <c r="L98" s="14" t="e">
        <f t="shared" si="17"/>
        <v>#DIV/0!</v>
      </c>
      <c r="M98" s="4"/>
      <c r="N98" s="15">
        <f t="shared" si="18"/>
        <v>0</v>
      </c>
      <c r="O98" s="14" t="e">
        <f t="shared" si="14"/>
        <v>#DIV/0!</v>
      </c>
      <c r="P98" s="4"/>
    </row>
    <row r="99" spans="1:18" x14ac:dyDescent="0.25">
      <c r="A99" s="4">
        <v>96</v>
      </c>
      <c r="B99" s="39" t="s">
        <v>55</v>
      </c>
      <c r="C99" s="27" t="s">
        <v>18</v>
      </c>
      <c r="D99" s="28">
        <v>38656</v>
      </c>
      <c r="E99" s="25">
        <v>39</v>
      </c>
      <c r="F99" s="25">
        <v>8</v>
      </c>
      <c r="G99" s="37">
        <v>0</v>
      </c>
      <c r="H99" s="23">
        <f t="shared" si="15"/>
        <v>0</v>
      </c>
      <c r="I99" s="4"/>
      <c r="J99" s="14" t="e">
        <f t="shared" si="16"/>
        <v>#DIV/0!</v>
      </c>
      <c r="K99" s="4"/>
      <c r="L99" s="14" t="e">
        <f t="shared" si="17"/>
        <v>#DIV/0!</v>
      </c>
      <c r="M99" s="4"/>
      <c r="N99" s="15">
        <f t="shared" si="18"/>
        <v>0</v>
      </c>
      <c r="O99" s="14" t="e">
        <f t="shared" si="14"/>
        <v>#DIV/0!</v>
      </c>
      <c r="P99" s="4"/>
    </row>
    <row r="100" spans="1:18" x14ac:dyDescent="0.25">
      <c r="A100" s="4">
        <v>97</v>
      </c>
      <c r="B100" s="39" t="s">
        <v>58</v>
      </c>
      <c r="C100" s="27" t="s">
        <v>18</v>
      </c>
      <c r="D100" s="28">
        <v>38587</v>
      </c>
      <c r="E100" s="25">
        <v>43</v>
      </c>
      <c r="F100" s="25">
        <v>8</v>
      </c>
      <c r="G100" s="37">
        <v>0</v>
      </c>
      <c r="H100" s="23">
        <f t="shared" si="15"/>
        <v>0</v>
      </c>
      <c r="I100" s="4"/>
      <c r="J100" s="14" t="e">
        <f t="shared" si="16"/>
        <v>#DIV/0!</v>
      </c>
      <c r="K100" s="4"/>
      <c r="L100" s="14" t="e">
        <f t="shared" si="17"/>
        <v>#DIV/0!</v>
      </c>
      <c r="M100" s="4"/>
      <c r="N100" s="15">
        <f t="shared" si="18"/>
        <v>0</v>
      </c>
      <c r="O100" s="14" t="e">
        <f t="shared" ref="O100:O112" si="19">H100+J100+L100+N100</f>
        <v>#DIV/0!</v>
      </c>
      <c r="P100" s="4"/>
    </row>
    <row r="101" spans="1:18" x14ac:dyDescent="0.25">
      <c r="A101" s="4">
        <v>98</v>
      </c>
      <c r="B101" s="39" t="s">
        <v>60</v>
      </c>
      <c r="C101" s="27" t="s">
        <v>18</v>
      </c>
      <c r="D101" s="28">
        <v>38366</v>
      </c>
      <c r="E101" s="25">
        <v>43</v>
      </c>
      <c r="F101" s="25">
        <v>8</v>
      </c>
      <c r="G101" s="37">
        <v>0</v>
      </c>
      <c r="H101" s="23">
        <f t="shared" si="15"/>
        <v>0</v>
      </c>
      <c r="I101" s="4"/>
      <c r="J101" s="14" t="e">
        <f t="shared" si="16"/>
        <v>#DIV/0!</v>
      </c>
      <c r="K101" s="4"/>
      <c r="L101" s="14" t="e">
        <f t="shared" si="17"/>
        <v>#DIV/0!</v>
      </c>
      <c r="M101" s="4"/>
      <c r="N101" s="15">
        <f t="shared" si="18"/>
        <v>0</v>
      </c>
      <c r="O101" s="14" t="e">
        <f t="shared" si="19"/>
        <v>#DIV/0!</v>
      </c>
      <c r="P101" s="4"/>
    </row>
    <row r="102" spans="1:18" x14ac:dyDescent="0.25">
      <c r="A102" s="4">
        <v>99</v>
      </c>
      <c r="B102" s="39" t="s">
        <v>69</v>
      </c>
      <c r="C102" s="27" t="s">
        <v>18</v>
      </c>
      <c r="D102" s="28">
        <v>38583</v>
      </c>
      <c r="E102" s="25">
        <v>47</v>
      </c>
      <c r="F102" s="25">
        <v>8</v>
      </c>
      <c r="G102" s="37">
        <v>0</v>
      </c>
      <c r="H102" s="23">
        <f t="shared" si="15"/>
        <v>0</v>
      </c>
      <c r="I102" s="4"/>
      <c r="J102" s="14" t="e">
        <f t="shared" si="16"/>
        <v>#DIV/0!</v>
      </c>
      <c r="K102" s="4"/>
      <c r="L102" s="14" t="e">
        <f t="shared" si="17"/>
        <v>#DIV/0!</v>
      </c>
      <c r="M102" s="4"/>
      <c r="N102" s="15">
        <f t="shared" si="18"/>
        <v>0</v>
      </c>
      <c r="O102" s="14" t="e">
        <f t="shared" si="19"/>
        <v>#DIV/0!</v>
      </c>
      <c r="P102" s="4"/>
    </row>
    <row r="103" spans="1:18" x14ac:dyDescent="0.25">
      <c r="A103" s="4">
        <v>100</v>
      </c>
      <c r="B103" s="39" t="s">
        <v>81</v>
      </c>
      <c r="C103" s="32" t="s">
        <v>18</v>
      </c>
      <c r="D103" s="26" t="s">
        <v>23</v>
      </c>
      <c r="E103" s="25">
        <v>60</v>
      </c>
      <c r="F103" s="25">
        <v>7</v>
      </c>
      <c r="G103" s="37">
        <v>0</v>
      </c>
      <c r="H103" s="23">
        <f t="shared" si="15"/>
        <v>0</v>
      </c>
      <c r="I103" s="4"/>
      <c r="J103" s="14" t="e">
        <f t="shared" si="16"/>
        <v>#DIV/0!</v>
      </c>
      <c r="K103" s="4"/>
      <c r="L103" s="14" t="e">
        <f t="shared" si="17"/>
        <v>#DIV/0!</v>
      </c>
      <c r="M103" s="4"/>
      <c r="N103" s="15">
        <f t="shared" si="18"/>
        <v>0</v>
      </c>
      <c r="O103" s="14" t="e">
        <f t="shared" si="19"/>
        <v>#DIV/0!</v>
      </c>
      <c r="P103" s="4"/>
    </row>
    <row r="104" spans="1:18" x14ac:dyDescent="0.25">
      <c r="A104" s="4">
        <v>101</v>
      </c>
      <c r="B104" s="39" t="s">
        <v>86</v>
      </c>
      <c r="C104" s="27" t="s">
        <v>18</v>
      </c>
      <c r="D104" s="28">
        <v>38929</v>
      </c>
      <c r="E104" s="25">
        <v>61</v>
      </c>
      <c r="F104" s="25">
        <v>7</v>
      </c>
      <c r="G104" s="37">
        <v>0</v>
      </c>
      <c r="H104" s="23">
        <f t="shared" si="15"/>
        <v>0</v>
      </c>
      <c r="I104" s="4"/>
      <c r="J104" s="14" t="e">
        <f t="shared" si="16"/>
        <v>#DIV/0!</v>
      </c>
      <c r="K104" s="4"/>
      <c r="L104" s="14" t="e">
        <f t="shared" si="17"/>
        <v>#DIV/0!</v>
      </c>
      <c r="M104" s="4"/>
      <c r="N104" s="15">
        <f t="shared" si="18"/>
        <v>0</v>
      </c>
      <c r="O104" s="14" t="e">
        <f t="shared" si="19"/>
        <v>#DIV/0!</v>
      </c>
      <c r="P104" s="4"/>
    </row>
    <row r="105" spans="1:18" x14ac:dyDescent="0.25">
      <c r="A105" s="4">
        <v>102</v>
      </c>
      <c r="B105" s="40" t="s">
        <v>87</v>
      </c>
      <c r="C105" s="33" t="s">
        <v>18</v>
      </c>
      <c r="D105" s="28">
        <v>38813</v>
      </c>
      <c r="E105" s="34">
        <v>66</v>
      </c>
      <c r="F105" s="34">
        <v>7</v>
      </c>
      <c r="G105" s="37">
        <v>0</v>
      </c>
      <c r="H105" s="23">
        <f t="shared" si="15"/>
        <v>0</v>
      </c>
      <c r="I105" s="4"/>
      <c r="J105" s="14" t="e">
        <f t="shared" si="16"/>
        <v>#DIV/0!</v>
      </c>
      <c r="K105" s="4"/>
      <c r="L105" s="14" t="e">
        <f t="shared" si="17"/>
        <v>#DIV/0!</v>
      </c>
      <c r="M105" s="4"/>
      <c r="N105" s="15">
        <f t="shared" si="18"/>
        <v>0</v>
      </c>
      <c r="O105" s="14" t="e">
        <f t="shared" si="19"/>
        <v>#DIV/0!</v>
      </c>
      <c r="P105" s="4"/>
    </row>
    <row r="106" spans="1:18" x14ac:dyDescent="0.25">
      <c r="A106" s="4">
        <v>103</v>
      </c>
      <c r="B106" s="39" t="s">
        <v>88</v>
      </c>
      <c r="C106" s="27" t="s">
        <v>18</v>
      </c>
      <c r="D106" s="28">
        <v>38611</v>
      </c>
      <c r="E106" s="25">
        <v>67</v>
      </c>
      <c r="F106" s="25">
        <v>8</v>
      </c>
      <c r="G106" s="37">
        <v>0</v>
      </c>
      <c r="H106" s="23">
        <f t="shared" si="15"/>
        <v>0</v>
      </c>
      <c r="I106" s="4"/>
      <c r="J106" s="14" t="e">
        <f t="shared" si="16"/>
        <v>#DIV/0!</v>
      </c>
      <c r="K106" s="4"/>
      <c r="L106" s="14" t="e">
        <f t="shared" si="17"/>
        <v>#DIV/0!</v>
      </c>
      <c r="M106" s="4"/>
      <c r="N106" s="15">
        <f t="shared" si="18"/>
        <v>0</v>
      </c>
      <c r="O106" s="14" t="e">
        <f t="shared" si="19"/>
        <v>#DIV/0!</v>
      </c>
      <c r="P106" s="4"/>
    </row>
    <row r="107" spans="1:18" x14ac:dyDescent="0.25">
      <c r="A107" s="4">
        <v>104</v>
      </c>
      <c r="B107" s="39" t="s">
        <v>89</v>
      </c>
      <c r="C107" s="27" t="s">
        <v>18</v>
      </c>
      <c r="D107" s="28">
        <v>39046</v>
      </c>
      <c r="E107" s="25">
        <v>67</v>
      </c>
      <c r="F107" s="25">
        <v>7</v>
      </c>
      <c r="G107" s="37">
        <v>0</v>
      </c>
      <c r="H107" s="23">
        <f t="shared" si="15"/>
        <v>0</v>
      </c>
      <c r="I107" s="4"/>
      <c r="J107" s="14" t="e">
        <f t="shared" si="16"/>
        <v>#DIV/0!</v>
      </c>
      <c r="K107" s="4"/>
      <c r="L107" s="14" t="e">
        <f t="shared" si="17"/>
        <v>#DIV/0!</v>
      </c>
      <c r="M107" s="4"/>
      <c r="N107" s="15">
        <f t="shared" si="18"/>
        <v>0</v>
      </c>
      <c r="O107" s="14" t="e">
        <f t="shared" si="19"/>
        <v>#DIV/0!</v>
      </c>
      <c r="P107" s="4"/>
    </row>
    <row r="108" spans="1:18" x14ac:dyDescent="0.25">
      <c r="A108" s="4">
        <v>105</v>
      </c>
      <c r="B108" s="39" t="s">
        <v>103</v>
      </c>
      <c r="C108" s="27" t="s">
        <v>18</v>
      </c>
      <c r="D108" s="28">
        <v>39051</v>
      </c>
      <c r="E108" s="25">
        <v>79</v>
      </c>
      <c r="F108" s="25">
        <v>7</v>
      </c>
      <c r="G108" s="37">
        <v>0</v>
      </c>
      <c r="H108" s="23">
        <f t="shared" si="15"/>
        <v>0</v>
      </c>
      <c r="I108" s="4"/>
      <c r="J108" s="14" t="e">
        <f t="shared" si="16"/>
        <v>#DIV/0!</v>
      </c>
      <c r="K108" s="4"/>
      <c r="L108" s="14" t="e">
        <f t="shared" si="17"/>
        <v>#DIV/0!</v>
      </c>
      <c r="M108" s="4"/>
      <c r="N108" s="15">
        <f t="shared" si="18"/>
        <v>0</v>
      </c>
      <c r="O108" s="14" t="e">
        <f t="shared" si="19"/>
        <v>#DIV/0!</v>
      </c>
      <c r="P108" s="4"/>
    </row>
    <row r="109" spans="1:18" x14ac:dyDescent="0.25">
      <c r="A109" s="4">
        <v>106</v>
      </c>
      <c r="B109" s="39" t="s">
        <v>107</v>
      </c>
      <c r="C109" s="27" t="s">
        <v>18</v>
      </c>
      <c r="D109" s="28">
        <v>38607</v>
      </c>
      <c r="E109" s="25">
        <v>81</v>
      </c>
      <c r="F109" s="25">
        <v>8</v>
      </c>
      <c r="G109" s="37">
        <v>0</v>
      </c>
      <c r="H109" s="23">
        <f t="shared" si="15"/>
        <v>0</v>
      </c>
      <c r="I109" s="4"/>
      <c r="J109" s="14" t="e">
        <f t="shared" si="16"/>
        <v>#DIV/0!</v>
      </c>
      <c r="K109" s="4"/>
      <c r="L109" s="14" t="e">
        <f t="shared" si="17"/>
        <v>#DIV/0!</v>
      </c>
      <c r="M109" s="4"/>
      <c r="N109" s="15">
        <f t="shared" si="18"/>
        <v>0</v>
      </c>
      <c r="O109" s="14" t="e">
        <f t="shared" si="19"/>
        <v>#DIV/0!</v>
      </c>
      <c r="P109" s="4"/>
    </row>
    <row r="110" spans="1:18" x14ac:dyDescent="0.25">
      <c r="A110" s="4">
        <v>107</v>
      </c>
      <c r="B110" s="39" t="s">
        <v>109</v>
      </c>
      <c r="C110" s="27" t="s">
        <v>18</v>
      </c>
      <c r="D110" s="28">
        <v>38882</v>
      </c>
      <c r="E110" s="25">
        <v>82</v>
      </c>
      <c r="F110" s="25">
        <v>8</v>
      </c>
      <c r="G110" s="37">
        <v>0</v>
      </c>
      <c r="H110" s="23">
        <f t="shared" si="15"/>
        <v>0</v>
      </c>
      <c r="I110" s="4"/>
      <c r="J110" s="14" t="e">
        <f t="shared" si="16"/>
        <v>#DIV/0!</v>
      </c>
      <c r="K110" s="4"/>
      <c r="L110" s="14" t="e">
        <f t="shared" si="17"/>
        <v>#DIV/0!</v>
      </c>
      <c r="M110" s="4"/>
      <c r="N110" s="15">
        <f t="shared" si="18"/>
        <v>0</v>
      </c>
      <c r="O110" s="14" t="e">
        <f t="shared" si="19"/>
        <v>#DIV/0!</v>
      </c>
      <c r="P110" s="4"/>
    </row>
    <row r="111" spans="1:18" x14ac:dyDescent="0.25">
      <c r="A111" s="4">
        <v>108</v>
      </c>
      <c r="B111" s="39" t="s">
        <v>123</v>
      </c>
      <c r="C111" s="27" t="s">
        <v>18</v>
      </c>
      <c r="D111" s="28">
        <v>38431</v>
      </c>
      <c r="E111" s="25">
        <v>91</v>
      </c>
      <c r="F111" s="25">
        <v>8</v>
      </c>
      <c r="G111" s="37">
        <v>0</v>
      </c>
      <c r="H111" s="23">
        <f t="shared" si="15"/>
        <v>0</v>
      </c>
      <c r="I111" s="4"/>
      <c r="J111" s="14" t="e">
        <f t="shared" si="16"/>
        <v>#DIV/0!</v>
      </c>
      <c r="K111" s="4"/>
      <c r="L111" s="14" t="e">
        <f t="shared" si="17"/>
        <v>#DIV/0!</v>
      </c>
      <c r="M111" s="4"/>
      <c r="N111" s="15">
        <f t="shared" si="18"/>
        <v>0</v>
      </c>
      <c r="O111" s="14" t="e">
        <f t="shared" si="19"/>
        <v>#DIV/0!</v>
      </c>
      <c r="P111" s="4"/>
    </row>
    <row r="112" spans="1:18" x14ac:dyDescent="0.25">
      <c r="A112" s="4">
        <v>109</v>
      </c>
      <c r="B112" s="39" t="s">
        <v>125</v>
      </c>
      <c r="C112" s="27" t="s">
        <v>18</v>
      </c>
      <c r="D112" s="26" t="s">
        <v>24</v>
      </c>
      <c r="E112" s="25">
        <v>91</v>
      </c>
      <c r="F112" s="25">
        <v>7</v>
      </c>
      <c r="G112" s="37">
        <v>0</v>
      </c>
      <c r="H112" s="23">
        <f t="shared" si="15"/>
        <v>0</v>
      </c>
      <c r="I112" s="4"/>
      <c r="J112" s="14" t="e">
        <f t="shared" si="16"/>
        <v>#DIV/0!</v>
      </c>
      <c r="K112" s="4"/>
      <c r="L112" s="14" t="e">
        <f t="shared" si="17"/>
        <v>#DIV/0!</v>
      </c>
      <c r="M112" s="4"/>
      <c r="N112" s="15">
        <f t="shared" si="18"/>
        <v>0</v>
      </c>
      <c r="O112" s="14" t="e">
        <f t="shared" si="19"/>
        <v>#DIV/0!</v>
      </c>
      <c r="P112" s="4"/>
      <c r="Q112" s="21"/>
      <c r="R112" s="10"/>
    </row>
    <row r="113" spans="3:16" x14ac:dyDescent="0.25">
      <c r="C113" s="35"/>
      <c r="D113" s="36"/>
      <c r="E113" s="35"/>
      <c r="F113" s="35"/>
      <c r="G113" s="35"/>
      <c r="H113" s="21"/>
      <c r="I113" s="35"/>
      <c r="J113" s="14"/>
      <c r="K113" s="35"/>
      <c r="L113" s="35"/>
      <c r="M113" s="35"/>
      <c r="N113" s="35"/>
      <c r="O113" s="35"/>
      <c r="P113" s="35"/>
    </row>
    <row r="114" spans="3:16" x14ac:dyDescent="0.25">
      <c r="C114" s="35"/>
      <c r="D114" s="36"/>
      <c r="E114" s="35"/>
      <c r="F114" s="35"/>
      <c r="G114" s="35"/>
      <c r="H114" s="21"/>
      <c r="I114" s="35"/>
      <c r="J114" s="14"/>
      <c r="K114" s="35"/>
      <c r="L114" s="35"/>
      <c r="M114" s="35"/>
      <c r="N114" s="35"/>
      <c r="O114" s="35"/>
      <c r="P114" s="35"/>
    </row>
  </sheetData>
  <autoFilter ref="B3:P112" xr:uid="{281CDD85-852B-41F2-9641-4A5611A27828}">
    <sortState ref="B4:P112">
      <sortCondition ref="O3"/>
    </sortState>
  </autoFilter>
  <sortState ref="B4:O89">
    <sortCondition descending="1" ref="O4:O89"/>
  </sortState>
  <mergeCells count="4">
    <mergeCell ref="I2:J2"/>
    <mergeCell ref="K2:L2"/>
    <mergeCell ref="M2:N2"/>
    <mergeCell ref="G2:H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девушки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Ямщикова Светлана Евгеньевна</cp:lastModifiedBy>
  <dcterms:created xsi:type="dcterms:W3CDTF">2017-11-02T07:42:23Z</dcterms:created>
  <dcterms:modified xsi:type="dcterms:W3CDTF">2019-11-20T07:03:35Z</dcterms:modified>
</cp:coreProperties>
</file>