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users\yase\Рабочий стол\кодировка физры\"/>
    </mc:Choice>
  </mc:AlternateContent>
  <xr:revisionPtr revIDLastSave="0" documentId="8_{2172585F-6B93-4CEC-A06A-3FE5B647FE5D}" xr6:coauthVersionLast="36" xr6:coauthVersionMax="36" xr10:uidLastSave="{00000000-0000-0000-0000-000000000000}"/>
  <bookViews>
    <workbookView xWindow="360" yWindow="555" windowWidth="15480" windowHeight="11010" xr2:uid="{00000000-000D-0000-FFFF-FFFF00000000}"/>
  </bookViews>
  <sheets>
    <sheet name="юноши" sheetId="2" r:id="rId1"/>
  </sheets>
  <definedNames>
    <definedName name="_xlnm._FilterDatabase" localSheetId="0" hidden="1">юноши!$B$3:$P$105</definedName>
  </definedNames>
  <calcPr calcId="191029" concurrentCalc="0"/>
</workbook>
</file>

<file path=xl/calcChain.xml><?xml version="1.0" encoding="utf-8"?>
<calcChain xmlns="http://schemas.openxmlformats.org/spreadsheetml/2006/main">
  <c r="N74" i="2" l="1"/>
  <c r="N73" i="2"/>
  <c r="H58" i="2"/>
  <c r="H26" i="2"/>
  <c r="H90" i="2"/>
  <c r="H95" i="2"/>
  <c r="H46" i="2"/>
  <c r="H103" i="2"/>
  <c r="H104" i="2"/>
  <c r="H79" i="2"/>
  <c r="H82" i="2"/>
  <c r="H71" i="2"/>
  <c r="H92" i="2"/>
  <c r="H100" i="2"/>
  <c r="H27" i="2"/>
  <c r="H59" i="2"/>
  <c r="H94" i="2"/>
  <c r="H64" i="2"/>
  <c r="H35" i="2"/>
  <c r="H37" i="2"/>
  <c r="H76" i="2"/>
  <c r="H47" i="2"/>
  <c r="H54" i="2"/>
  <c r="H25" i="2"/>
  <c r="H86" i="2"/>
  <c r="H38" i="2"/>
  <c r="H31" i="2"/>
  <c r="H97" i="2"/>
  <c r="H34" i="2"/>
  <c r="H77" i="2"/>
  <c r="H96" i="2"/>
  <c r="H41" i="2"/>
  <c r="H40" i="2"/>
  <c r="H33" i="2"/>
  <c r="H56" i="2"/>
  <c r="H84" i="2"/>
  <c r="H28" i="2"/>
  <c r="H21" i="2"/>
  <c r="H24" i="2"/>
  <c r="H93" i="2"/>
  <c r="H12" i="2"/>
  <c r="H4" i="2"/>
  <c r="H6" i="2"/>
  <c r="H45" i="2"/>
  <c r="H57" i="2"/>
  <c r="H55" i="2"/>
  <c r="H98" i="2"/>
  <c r="H18" i="2"/>
  <c r="H80" i="2"/>
  <c r="H99" i="2"/>
  <c r="H42" i="2"/>
  <c r="H61" i="2"/>
  <c r="H91" i="2"/>
  <c r="H67" i="2"/>
  <c r="H5" i="2"/>
  <c r="H16" i="2"/>
  <c r="H9" i="2"/>
  <c r="H20" i="2"/>
  <c r="H22" i="2"/>
  <c r="H11" i="2"/>
  <c r="H8" i="2"/>
  <c r="H13" i="2"/>
  <c r="H32" i="2"/>
  <c r="H17" i="2"/>
  <c r="H43" i="2"/>
  <c r="H10" i="2"/>
  <c r="H52" i="2"/>
  <c r="H63" i="2"/>
  <c r="H74" i="2"/>
  <c r="H69" i="2"/>
  <c r="H102" i="2"/>
  <c r="H44" i="2"/>
  <c r="H23" i="2"/>
  <c r="H87" i="2"/>
  <c r="H72" i="2"/>
  <c r="H70" i="2"/>
  <c r="H65" i="2"/>
  <c r="H14" i="2"/>
  <c r="H83" i="2"/>
  <c r="H101" i="2"/>
  <c r="H88" i="2"/>
  <c r="H39" i="2"/>
  <c r="H30" i="2"/>
  <c r="H50" i="2"/>
  <c r="H85" i="2"/>
  <c r="H78" i="2"/>
  <c r="H51" i="2"/>
  <c r="H60" i="2"/>
  <c r="H29" i="2"/>
  <c r="H105" i="2"/>
  <c r="H36" i="2"/>
  <c r="H19" i="2"/>
  <c r="H53" i="2"/>
  <c r="H62" i="2"/>
  <c r="H68" i="2"/>
  <c r="H73" i="2"/>
  <c r="H89" i="2"/>
  <c r="H7" i="2"/>
  <c r="H81" i="2"/>
  <c r="H15" i="2"/>
  <c r="H75" i="2"/>
  <c r="H48" i="2"/>
  <c r="H49" i="2"/>
  <c r="H66" i="2"/>
  <c r="L58" i="2"/>
  <c r="L26" i="2"/>
  <c r="L95" i="2"/>
  <c r="L46" i="2"/>
  <c r="L90" i="2"/>
  <c r="L103" i="2"/>
  <c r="L104" i="2"/>
  <c r="L79" i="2"/>
  <c r="L82" i="2"/>
  <c r="L92" i="2"/>
  <c r="L100" i="2"/>
  <c r="L27" i="2"/>
  <c r="L59" i="2"/>
  <c r="L94" i="2"/>
  <c r="L64" i="2"/>
  <c r="L35" i="2"/>
  <c r="L37" i="2"/>
  <c r="L76" i="2"/>
  <c r="L54" i="2"/>
  <c r="L47" i="2"/>
  <c r="L25" i="2"/>
  <c r="L86" i="2"/>
  <c r="L38" i="2"/>
  <c r="L31" i="2"/>
  <c r="L97" i="2"/>
  <c r="L34" i="2"/>
  <c r="L96" i="2"/>
  <c r="L77" i="2"/>
  <c r="L41" i="2"/>
  <c r="L40" i="2"/>
  <c r="L33" i="2"/>
  <c r="L56" i="2"/>
  <c r="L84" i="2"/>
  <c r="L21" i="2"/>
  <c r="L93" i="2"/>
  <c r="L28" i="2"/>
  <c r="L24" i="2"/>
  <c r="L4" i="2"/>
  <c r="L6" i="2"/>
  <c r="L12" i="2"/>
  <c r="L55" i="2"/>
  <c r="L45" i="2"/>
  <c r="L57" i="2"/>
  <c r="L98" i="2"/>
  <c r="L18" i="2"/>
  <c r="L99" i="2"/>
  <c r="L80" i="2"/>
  <c r="L42" i="2"/>
  <c r="L67" i="2"/>
  <c r="L91" i="2"/>
  <c r="L61" i="2"/>
  <c r="L8" i="2"/>
  <c r="L9" i="2"/>
  <c r="L11" i="2"/>
  <c r="L13" i="2"/>
  <c r="L20" i="2"/>
  <c r="L5" i="2"/>
  <c r="L16" i="2"/>
  <c r="L22" i="2"/>
  <c r="L32" i="2"/>
  <c r="L10" i="2"/>
  <c r="L17" i="2"/>
  <c r="L43" i="2"/>
  <c r="L63" i="2"/>
  <c r="L52" i="2"/>
  <c r="L74" i="2"/>
  <c r="L102" i="2"/>
  <c r="L69" i="2"/>
  <c r="L44" i="2"/>
  <c r="L23" i="2"/>
  <c r="L70" i="2"/>
  <c r="L72" i="2"/>
  <c r="L87" i="2"/>
  <c r="L65" i="2"/>
  <c r="L101" i="2"/>
  <c r="L83" i="2"/>
  <c r="L14" i="2"/>
  <c r="L30" i="2"/>
  <c r="L88" i="2"/>
  <c r="L39" i="2"/>
  <c r="L78" i="2"/>
  <c r="L85" i="2"/>
  <c r="L50" i="2"/>
  <c r="L60" i="2"/>
  <c r="L51" i="2"/>
  <c r="L19" i="2"/>
  <c r="L36" i="2"/>
  <c r="L29" i="2"/>
  <c r="L105" i="2"/>
  <c r="L53" i="2"/>
  <c r="L68" i="2"/>
  <c r="L62" i="2"/>
  <c r="L15" i="2"/>
  <c r="L7" i="2"/>
  <c r="L81" i="2"/>
  <c r="L89" i="2"/>
  <c r="L48" i="2"/>
  <c r="L49" i="2"/>
  <c r="L66" i="2"/>
  <c r="N58" i="2"/>
  <c r="N26" i="2"/>
  <c r="N95" i="2"/>
  <c r="N46" i="2"/>
  <c r="N90" i="2"/>
  <c r="N103" i="2"/>
  <c r="N104" i="2"/>
  <c r="N79" i="2"/>
  <c r="N82" i="2"/>
  <c r="N92" i="2"/>
  <c r="N100" i="2"/>
  <c r="N71" i="2"/>
  <c r="N27" i="2"/>
  <c r="N59" i="2"/>
  <c r="N94" i="2"/>
  <c r="N64" i="2"/>
  <c r="N35" i="2"/>
  <c r="N37" i="2"/>
  <c r="N76" i="2"/>
  <c r="N54" i="2"/>
  <c r="N47" i="2"/>
  <c r="N25" i="2"/>
  <c r="N86" i="2"/>
  <c r="N38" i="2"/>
  <c r="N31" i="2"/>
  <c r="N97" i="2"/>
  <c r="N34" i="2"/>
  <c r="N96" i="2"/>
  <c r="N77" i="2"/>
  <c r="N41" i="2"/>
  <c r="N40" i="2"/>
  <c r="N33" i="2"/>
  <c r="N56" i="2"/>
  <c r="N84" i="2"/>
  <c r="N21" i="2"/>
  <c r="N93" i="2"/>
  <c r="N28" i="2"/>
  <c r="N24" i="2"/>
  <c r="N4" i="2"/>
  <c r="N6" i="2"/>
  <c r="N12" i="2"/>
  <c r="N55" i="2"/>
  <c r="N45" i="2"/>
  <c r="N57" i="2"/>
  <c r="N98" i="2"/>
  <c r="N18" i="2"/>
  <c r="N99" i="2"/>
  <c r="N80" i="2"/>
  <c r="N42" i="2"/>
  <c r="N67" i="2"/>
  <c r="N91" i="2"/>
  <c r="N61" i="2"/>
  <c r="N8" i="2"/>
  <c r="N9" i="2"/>
  <c r="N11" i="2"/>
  <c r="N13" i="2"/>
  <c r="N20" i="2"/>
  <c r="N5" i="2"/>
  <c r="N16" i="2"/>
  <c r="N22" i="2"/>
  <c r="N32" i="2"/>
  <c r="N10" i="2"/>
  <c r="N17" i="2"/>
  <c r="N43" i="2"/>
  <c r="N63" i="2"/>
  <c r="N52" i="2"/>
  <c r="N102" i="2"/>
  <c r="N69" i="2"/>
  <c r="N44" i="2"/>
  <c r="N23" i="2"/>
  <c r="N70" i="2"/>
  <c r="N72" i="2"/>
  <c r="N87" i="2"/>
  <c r="N65" i="2"/>
  <c r="N101" i="2"/>
  <c r="N83" i="2"/>
  <c r="N14" i="2"/>
  <c r="N30" i="2"/>
  <c r="N88" i="2"/>
  <c r="N39" i="2"/>
  <c r="N78" i="2"/>
  <c r="N85" i="2"/>
  <c r="N50" i="2"/>
  <c r="N60" i="2"/>
  <c r="N51" i="2"/>
  <c r="N19" i="2"/>
  <c r="N36" i="2"/>
  <c r="N29" i="2"/>
  <c r="N105" i="2"/>
  <c r="N53" i="2"/>
  <c r="N68" i="2"/>
  <c r="N62" i="2"/>
  <c r="N15" i="2"/>
  <c r="N7" i="2"/>
  <c r="N81" i="2"/>
  <c r="N89" i="2"/>
  <c r="N75" i="2"/>
  <c r="N48" i="2"/>
  <c r="N49" i="2"/>
  <c r="N66" i="2"/>
  <c r="J58" i="2"/>
  <c r="J26" i="2"/>
  <c r="J95" i="2"/>
  <c r="J46" i="2"/>
  <c r="J90" i="2"/>
  <c r="J103" i="2"/>
  <c r="J104" i="2"/>
  <c r="J79" i="2"/>
  <c r="J82" i="2"/>
  <c r="J92" i="2"/>
  <c r="J100" i="2"/>
  <c r="J71" i="2"/>
  <c r="J27" i="2"/>
  <c r="J59" i="2"/>
  <c r="J94" i="2"/>
  <c r="J64" i="2"/>
  <c r="J35" i="2"/>
  <c r="J37" i="2"/>
  <c r="J76" i="2"/>
  <c r="J54" i="2"/>
  <c r="J47" i="2"/>
  <c r="J25" i="2"/>
  <c r="J86" i="2"/>
  <c r="J38" i="2"/>
  <c r="J31" i="2"/>
  <c r="J97" i="2"/>
  <c r="J34" i="2"/>
  <c r="J96" i="2"/>
  <c r="J77" i="2"/>
  <c r="J41" i="2"/>
  <c r="J40" i="2"/>
  <c r="J33" i="2"/>
  <c r="J56" i="2"/>
  <c r="J84" i="2"/>
  <c r="J21" i="2"/>
  <c r="J93" i="2"/>
  <c r="J28" i="2"/>
  <c r="J24" i="2"/>
  <c r="J4" i="2"/>
  <c r="J6" i="2"/>
  <c r="J12" i="2"/>
  <c r="J55" i="2"/>
  <c r="J45" i="2"/>
  <c r="J57" i="2"/>
  <c r="J98" i="2"/>
  <c r="J18" i="2"/>
  <c r="J99" i="2"/>
  <c r="J80" i="2"/>
  <c r="J42" i="2"/>
  <c r="J67" i="2"/>
  <c r="J91" i="2"/>
  <c r="J61" i="2"/>
  <c r="J8" i="2"/>
  <c r="J9" i="2"/>
  <c r="J11" i="2"/>
  <c r="J13" i="2"/>
  <c r="J20" i="2"/>
  <c r="J5" i="2"/>
  <c r="J16" i="2"/>
  <c r="J22" i="2"/>
  <c r="J32" i="2"/>
  <c r="J10" i="2"/>
  <c r="J17" i="2"/>
  <c r="J43" i="2"/>
  <c r="J63" i="2"/>
  <c r="J52" i="2"/>
  <c r="J102" i="2"/>
  <c r="J69" i="2"/>
  <c r="J44" i="2"/>
  <c r="J23" i="2"/>
  <c r="J70" i="2"/>
  <c r="J72" i="2"/>
  <c r="J87" i="2"/>
  <c r="J65" i="2"/>
  <c r="J101" i="2"/>
  <c r="J83" i="2"/>
  <c r="J14" i="2"/>
  <c r="J30" i="2"/>
  <c r="J88" i="2"/>
  <c r="J39" i="2"/>
  <c r="J78" i="2"/>
  <c r="J85" i="2"/>
  <c r="J50" i="2"/>
  <c r="J60" i="2"/>
  <c r="J51" i="2"/>
  <c r="J19" i="2"/>
  <c r="J36" i="2"/>
  <c r="J29" i="2"/>
  <c r="J105" i="2"/>
  <c r="J53" i="2"/>
  <c r="J68" i="2"/>
  <c r="J62" i="2"/>
  <c r="J15" i="2"/>
  <c r="J7" i="2"/>
  <c r="J73" i="2"/>
  <c r="J81" i="2"/>
  <c r="J89" i="2"/>
  <c r="J48" i="2"/>
  <c r="J49" i="2"/>
  <c r="J66" i="2"/>
  <c r="O43" i="2"/>
  <c r="O63" i="2"/>
  <c r="O52" i="2"/>
  <c r="O74" i="2"/>
  <c r="O102" i="2"/>
  <c r="O69" i="2"/>
  <c r="O44" i="2"/>
  <c r="O23" i="2"/>
  <c r="O70" i="2"/>
  <c r="O72" i="2"/>
  <c r="O87" i="2"/>
  <c r="O65" i="2"/>
  <c r="O101" i="2"/>
  <c r="O83" i="2"/>
  <c r="O14" i="2"/>
  <c r="O30" i="2"/>
  <c r="O88" i="2"/>
  <c r="O39" i="2"/>
  <c r="O78" i="2"/>
  <c r="O85" i="2"/>
  <c r="O50" i="2"/>
  <c r="O60" i="2"/>
  <c r="O51" i="2"/>
  <c r="O19" i="2"/>
  <c r="O36" i="2"/>
  <c r="O29" i="2"/>
  <c r="O105" i="2"/>
  <c r="O53" i="2"/>
  <c r="O68" i="2"/>
  <c r="O62" i="2"/>
  <c r="O15" i="2"/>
  <c r="O7" i="2"/>
  <c r="O73" i="2"/>
  <c r="O81" i="2"/>
  <c r="O89" i="2"/>
  <c r="O75" i="2"/>
  <c r="O48" i="2"/>
  <c r="O49" i="2"/>
  <c r="O66" i="2"/>
  <c r="O11" i="2"/>
  <c r="O91" i="2"/>
  <c r="O8" i="2"/>
  <c r="O99" i="2"/>
  <c r="O42" i="2"/>
  <c r="O98" i="2"/>
  <c r="O45" i="2"/>
  <c r="O95" i="2"/>
  <c r="O103" i="2"/>
  <c r="O90" i="2"/>
  <c r="O46" i="2"/>
  <c r="O86" i="2"/>
  <c r="O59" i="2"/>
  <c r="O100" i="2"/>
  <c r="O79" i="2"/>
  <c r="O25" i="2"/>
  <c r="O82" i="2"/>
  <c r="O54" i="2"/>
  <c r="O41" i="2"/>
  <c r="O31" i="2"/>
  <c r="O33" i="2"/>
  <c r="O56" i="2"/>
  <c r="O38" i="2"/>
  <c r="O28" i="2"/>
  <c r="O93" i="2"/>
  <c r="O40" i="2"/>
  <c r="O55" i="2"/>
  <c r="O12" i="2"/>
  <c r="O57" i="2"/>
  <c r="O18" i="2"/>
  <c r="O80" i="2"/>
  <c r="O67" i="2"/>
  <c r="O13" i="2"/>
  <c r="O9" i="2"/>
  <c r="O61" i="2"/>
  <c r="O26" i="2"/>
  <c r="O58" i="2"/>
  <c r="O104" i="2"/>
  <c r="O71" i="2"/>
  <c r="O27" i="2"/>
  <c r="O76" i="2"/>
  <c r="O92" i="2"/>
  <c r="O34" i="2"/>
  <c r="O94" i="2"/>
  <c r="O37" i="2"/>
  <c r="O64" i="2"/>
  <c r="O35" i="2"/>
  <c r="O96" i="2"/>
  <c r="O84" i="2"/>
  <c r="O47" i="2"/>
  <c r="O97" i="2"/>
  <c r="O77" i="2"/>
  <c r="O21" i="2"/>
  <c r="O24" i="2"/>
  <c r="O6" i="2"/>
  <c r="O4" i="2"/>
  <c r="O10" i="2"/>
  <c r="O17" i="2"/>
  <c r="O20" i="2"/>
  <c r="O22" i="2"/>
  <c r="O32" i="2"/>
  <c r="O16" i="2"/>
  <c r="O5" i="2"/>
</calcChain>
</file>

<file path=xl/sharedStrings.xml><?xml version="1.0" encoding="utf-8"?>
<sst xmlns="http://schemas.openxmlformats.org/spreadsheetml/2006/main" count="244" uniqueCount="131">
  <si>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</si>
  <si>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</si>
  <si>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</si>
  <si>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</si>
  <si>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</si>
  <si>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</si>
  <si>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</si>
  <si>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</si>
  <si>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</si>
  <si>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</si>
  <si>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</si>
  <si>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</si>
  <si>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</si>
  <si>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Королёва</t>
  </si>
  <si>
    <t>06.06.2006</t>
  </si>
  <si>
    <t>Итог</t>
  </si>
  <si>
    <t>м</t>
  </si>
  <si>
    <t>11.05.2005</t>
  </si>
  <si>
    <t>11.08.2005</t>
  </si>
  <si>
    <t>07.07.2007</t>
  </si>
  <si>
    <t>17.12.2006</t>
  </si>
  <si>
    <t>11.03.2006</t>
  </si>
  <si>
    <t>07.12.2006</t>
  </si>
  <si>
    <t>Протокол окружного этапа олимпиады по физкультуре (юноши). 7-8  класс. 2019-2020 учебный год.</t>
  </si>
  <si>
    <t>неявка</t>
  </si>
  <si>
    <t>Победитель</t>
  </si>
  <si>
    <t>Призёр</t>
  </si>
  <si>
    <t>КОД</t>
  </si>
  <si>
    <t>78ФК 32</t>
  </si>
  <si>
    <t>78ФК 131</t>
  </si>
  <si>
    <t>78ФК 77</t>
  </si>
  <si>
    <t>78ФК 204</t>
  </si>
  <si>
    <t>78ФК 39</t>
  </si>
  <si>
    <t>78ФК 142</t>
  </si>
  <si>
    <t>78ФК 90</t>
  </si>
  <si>
    <t>78ФК 91</t>
  </si>
  <si>
    <t>78ФК 121</t>
  </si>
  <si>
    <t>78ФК 126</t>
  </si>
  <si>
    <t>78ФК 194</t>
  </si>
  <si>
    <t>78ФК 23</t>
  </si>
  <si>
    <t>78ФК 71</t>
  </si>
  <si>
    <t>78ФК 155</t>
  </si>
  <si>
    <t>78ФК 206</t>
  </si>
  <si>
    <t>78ФК 31</t>
  </si>
  <si>
    <t>78ФК 61</t>
  </si>
  <si>
    <t>78ФК 175</t>
  </si>
  <si>
    <t>78ФК 176</t>
  </si>
  <si>
    <t>78ФК 104</t>
  </si>
  <si>
    <t>78ФК 195</t>
  </si>
  <si>
    <t>78ФК 75</t>
  </si>
  <si>
    <t>78ФК 67</t>
  </si>
  <si>
    <t>78ФК 143</t>
  </si>
  <si>
    <t>78ФК 122</t>
  </si>
  <si>
    <t>78ФК 156</t>
  </si>
  <si>
    <t>78ФК 44</t>
  </si>
  <si>
    <t>78ФК 144</t>
  </si>
  <si>
    <t>78ФК 105</t>
  </si>
  <si>
    <t>78ФК 41</t>
  </si>
  <si>
    <t>78ФК 196</t>
  </si>
  <si>
    <t>78ФК 24</t>
  </si>
  <si>
    <t>78ФК 127</t>
  </si>
  <si>
    <t>78ФК 135</t>
  </si>
  <si>
    <t>78ФК 132</t>
  </si>
  <si>
    <t>78ФК 40</t>
  </si>
  <si>
    <t>78ФК 25</t>
  </si>
  <si>
    <t>78ФК 45</t>
  </si>
  <si>
    <t>78ФК 26</t>
  </si>
  <si>
    <t>78ФК 117</t>
  </si>
  <si>
    <t>78ФК 7</t>
  </si>
  <si>
    <t>78ФК 27</t>
  </si>
  <si>
    <t>78ФК 92</t>
  </si>
  <si>
    <t>78ФК 197</t>
  </si>
  <si>
    <t>78ФК 5</t>
  </si>
  <si>
    <t>78ФК 52</t>
  </si>
  <si>
    <t>78ФК 140</t>
  </si>
  <si>
    <t>78ФК 123</t>
  </si>
  <si>
    <t>78ФК 56</t>
  </si>
  <si>
    <t>78ФК 207</t>
  </si>
  <si>
    <t>78ФК 211</t>
  </si>
  <si>
    <t>78ФК 209</t>
  </si>
  <si>
    <t>78ФК 208</t>
  </si>
  <si>
    <t>78ФК 118</t>
  </si>
  <si>
    <t>78ФК 137</t>
  </si>
  <si>
    <t>78ФК 28</t>
  </si>
  <si>
    <t>78ФК 107</t>
  </si>
  <si>
    <t>78ФК 198</t>
  </si>
  <si>
    <t>78ФК 35</t>
  </si>
  <si>
    <t>78ФК 6</t>
  </si>
  <si>
    <t>78ФК 70</t>
  </si>
  <si>
    <t>78ФК 177</t>
  </si>
  <si>
    <t>78ФК 200</t>
  </si>
  <si>
    <t>78ФК 201</t>
  </si>
  <si>
    <t>78ФК 199</t>
  </si>
  <si>
    <t>78ФК 157</t>
  </si>
  <si>
    <t>78ФК 68</t>
  </si>
  <si>
    <t>78ФК 53</t>
  </si>
  <si>
    <t>78ФК 202</t>
  </si>
  <si>
    <t>78ФК 83</t>
  </si>
  <si>
    <t>78ФК 141</t>
  </si>
  <si>
    <t>78ФК 178</t>
  </si>
  <si>
    <t>78ФК 179</t>
  </si>
  <si>
    <t>78ФК 164</t>
  </si>
  <si>
    <t>78ФК 57</t>
  </si>
  <si>
    <t>78ФК 93</t>
  </si>
  <si>
    <t>78ФК 158</t>
  </si>
  <si>
    <t>78ФК 129</t>
  </si>
  <si>
    <t>78ФК 78</t>
  </si>
  <si>
    <t>78ФК 181</t>
  </si>
  <si>
    <t>78ФК 205</t>
  </si>
  <si>
    <t>78ФК 180</t>
  </si>
  <si>
    <t>78ФК 159</t>
  </si>
  <si>
    <t>78ФК 136</t>
  </si>
  <si>
    <t>78ФК 119</t>
  </si>
  <si>
    <t>78ФК 128</t>
  </si>
  <si>
    <t>78ФК 43</t>
  </si>
  <si>
    <t>78ФК 94</t>
  </si>
  <si>
    <t>78ФК 95</t>
  </si>
  <si>
    <t>78ФК 76</t>
  </si>
  <si>
    <t>78ФК 58</t>
  </si>
  <si>
    <t>78ФК 29</t>
  </si>
  <si>
    <t>78ФК 161</t>
  </si>
  <si>
    <t>78ФК 160</t>
  </si>
  <si>
    <t>78ФК 97</t>
  </si>
  <si>
    <t>78ФК 203</t>
  </si>
  <si>
    <t>78ФК 96</t>
  </si>
  <si>
    <t>78ФК 124</t>
  </si>
  <si>
    <t>78ФК 49</t>
  </si>
  <si>
    <t>78ФК 165</t>
  </si>
  <si>
    <t>78ФК 30</t>
  </si>
  <si>
    <t>78ФК 120</t>
  </si>
  <si>
    <t>техническая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</si>
</sst>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/dd/yyyy"/>
    <numFmt numFmtId="166" formatCode="dd/mm/yy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/>
    <xf numFmtId="0" fontId="7" fillId="0" borderId="0" xfId="0" applyFont="1" applyAlignment="1">
      <alignment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2" fontId="0" fillId="0" borderId="0" xfId="0" applyNumberFormat="1"/>
    <xf numFmtId="2" fontId="8" fillId="0" borderId="1" xfId="0" applyNumberFormat="1" applyFont="1" applyBorder="1" applyAlignment="1">
      <alignment horizontal="center" wrapText="1"/>
    </xf>
    <xf numFmtId="164" fontId="0" fillId="0" borderId="0" xfId="0" applyNumberFormat="1"/>
    <xf numFmtId="164" fontId="8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164" fontId="0" fillId="0" borderId="1" xfId="0" applyNumberFormat="1" applyBorder="1"/>
    <xf numFmtId="2" fontId="0" fillId="0" borderId="0" xfId="0" applyNumberFormat="1" applyAlignment="1">
      <alignment vertical="top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/>
    <xf numFmtId="2" fontId="0" fillId="0" borderId="0" xfId="0" applyNumberFormat="1" applyBorder="1"/>
    <xf numFmtId="0" fontId="0" fillId="0" borderId="0" xfId="0" applyAlignment="1">
      <alignment horizontal="center" vertical="top"/>
    </xf>
    <xf numFmtId="2" fontId="3" fillId="0" borderId="3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0" fillId="0" borderId="4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0" fontId="12" fillId="0" borderId="0" xfId="0" applyFont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zoomScale="95" zoomScaleNormal="95" workbookViewId="0">
      <selection activeCell="G1" sqref="G1:G1048576"/>
    </sheetView>
  </sheetViews>
  <sheetFormatPr defaultRowHeight="15" x14ac:dyDescent="0.25"/>
  <cols>
    <col min="1" max="1" width="5.5703125" style="27" customWidth="1"/>
    <col min="2" max="2" width="12.85546875" style="27" customWidth="1"/>
    <col min="3" max="3" width="5" customWidth="1"/>
    <col min="4" max="4" width="11" customWidth="1"/>
    <col min="5" max="5" width="10" customWidth="1"/>
    <col min="6" max="6" width="7.140625" customWidth="1"/>
    <col min="7" max="7" width="9.7109375" style="25" customWidth="1"/>
    <col min="8" max="8" width="8.7109375" style="9" customWidth="1"/>
    <col min="16" max="16" width="14.28515625" customWidth="1"/>
  </cols>
  <sheetData>
    <row r="1" spans="1:18" x14ac:dyDescent="0.25">
      <c r="B1" s="6" t="s">
        <v>23</v>
      </c>
      <c r="C1" s="6"/>
      <c r="D1" s="1"/>
      <c r="E1" s="1"/>
      <c r="F1" s="1"/>
      <c r="G1" s="23"/>
      <c r="H1" s="15"/>
      <c r="J1" s="9"/>
      <c r="L1" s="9"/>
      <c r="N1" s="11"/>
    </row>
    <row r="2" spans="1:18" x14ac:dyDescent="0.25">
      <c r="C2" s="1"/>
      <c r="D2" s="1"/>
      <c r="E2" s="1"/>
      <c r="F2" s="1"/>
      <c r="G2" s="56" t="s">
        <v>11</v>
      </c>
      <c r="H2" s="57"/>
      <c r="I2" s="54" t="s">
        <v>4</v>
      </c>
      <c r="J2" s="55"/>
      <c r="K2" s="54" t="s">
        <v>7</v>
      </c>
      <c r="L2" s="54"/>
      <c r="M2" s="54" t="s">
        <v>8</v>
      </c>
      <c r="N2" s="54"/>
    </row>
    <row r="3" spans="1:18" ht="38.25" x14ac:dyDescent="0.25">
      <c r="A3" s="28" t="s">
        <v>3</v>
      </c>
      <c r="B3" s="47" t="s">
        <v>27</v>
      </c>
      <c r="C3" s="3" t="s">
        <v>12</v>
      </c>
      <c r="D3" s="2" t="s">
        <v>0</v>
      </c>
      <c r="E3" s="2" t="s">
        <v>1</v>
      </c>
      <c r="F3" s="2" t="s">
        <v>2</v>
      </c>
      <c r="G3" s="8" t="s">
        <v>5</v>
      </c>
      <c r="H3" s="10" t="s">
        <v>6</v>
      </c>
      <c r="I3" s="8" t="s">
        <v>10</v>
      </c>
      <c r="J3" s="10" t="s">
        <v>6</v>
      </c>
      <c r="K3" s="8" t="s">
        <v>10</v>
      </c>
      <c r="L3" s="10" t="s">
        <v>6</v>
      </c>
      <c r="M3" s="7" t="s">
        <v>5</v>
      </c>
      <c r="N3" s="12" t="s">
        <v>6</v>
      </c>
      <c r="O3" s="5" t="s">
        <v>9</v>
      </c>
      <c r="P3" s="29" t="s">
        <v>15</v>
      </c>
    </row>
    <row r="4" spans="1:18" x14ac:dyDescent="0.25">
      <c r="A4" s="26">
        <v>1</v>
      </c>
      <c r="B4" s="48" t="s">
        <v>68</v>
      </c>
      <c r="C4" s="34" t="s">
        <v>16</v>
      </c>
      <c r="D4" s="35">
        <v>39409</v>
      </c>
      <c r="E4" s="32">
        <v>57</v>
      </c>
      <c r="F4" s="32">
        <v>6</v>
      </c>
      <c r="G4" s="46">
        <v>15.5</v>
      </c>
      <c r="H4" s="24">
        <f t="shared" ref="H4:H35" si="0">25*G4/47.5</f>
        <v>8.1578947368421044</v>
      </c>
      <c r="I4" s="4">
        <v>170.7</v>
      </c>
      <c r="J4" s="13">
        <f t="shared" ref="J4:J35" si="1">25*160.9/I4</f>
        <v>23.56473345049795</v>
      </c>
      <c r="K4" s="4">
        <v>15.96</v>
      </c>
      <c r="L4" s="13">
        <f t="shared" ref="L4:L35" si="2">20*15.72/K4</f>
        <v>19.699248120300751</v>
      </c>
      <c r="M4" s="4">
        <v>9.4</v>
      </c>
      <c r="N4" s="14">
        <f t="shared" ref="N4:N35" si="3">30*M4/9.9</f>
        <v>28.484848484848484</v>
      </c>
      <c r="O4" s="13">
        <f t="shared" ref="O4:O35" si="4">H4+J4+L4+N4</f>
        <v>79.906724792489285</v>
      </c>
      <c r="P4" t="s">
        <v>25</v>
      </c>
    </row>
    <row r="5" spans="1:18" x14ac:dyDescent="0.25">
      <c r="A5" s="26">
        <v>2</v>
      </c>
      <c r="B5" s="48" t="s">
        <v>81</v>
      </c>
      <c r="C5" s="34" t="s">
        <v>16</v>
      </c>
      <c r="D5" s="35">
        <v>38829</v>
      </c>
      <c r="E5" s="32">
        <v>67</v>
      </c>
      <c r="F5" s="32">
        <v>7</v>
      </c>
      <c r="G5" s="46">
        <v>12.5</v>
      </c>
      <c r="H5" s="24">
        <f t="shared" si="0"/>
        <v>6.5789473684210522</v>
      </c>
      <c r="I5" s="4">
        <v>163.80000000000001</v>
      </c>
      <c r="J5" s="13">
        <f t="shared" si="1"/>
        <v>24.557387057387057</v>
      </c>
      <c r="K5" s="4">
        <v>18.78</v>
      </c>
      <c r="L5" s="13">
        <f t="shared" si="2"/>
        <v>16.741214057507989</v>
      </c>
      <c r="M5" s="4">
        <v>9</v>
      </c>
      <c r="N5" s="14">
        <f t="shared" si="3"/>
        <v>27.272727272727273</v>
      </c>
      <c r="O5" s="13">
        <f t="shared" si="4"/>
        <v>75.150275756043371</v>
      </c>
      <c r="P5" t="s">
        <v>26</v>
      </c>
    </row>
    <row r="6" spans="1:18" x14ac:dyDescent="0.25">
      <c r="A6" s="26">
        <v>3</v>
      </c>
      <c r="B6" s="48" t="s">
        <v>69</v>
      </c>
      <c r="C6" s="34" t="s">
        <v>16</v>
      </c>
      <c r="D6" s="35">
        <v>38733</v>
      </c>
      <c r="E6" s="32">
        <v>57</v>
      </c>
      <c r="F6" s="32">
        <v>7</v>
      </c>
      <c r="G6" s="46">
        <v>24</v>
      </c>
      <c r="H6" s="24">
        <f t="shared" si="0"/>
        <v>12.631578947368421</v>
      </c>
      <c r="I6" s="4">
        <v>172</v>
      </c>
      <c r="J6" s="13">
        <f t="shared" si="1"/>
        <v>23.386627906976745</v>
      </c>
      <c r="K6" s="4">
        <v>34.72</v>
      </c>
      <c r="L6" s="13">
        <f t="shared" si="2"/>
        <v>9.0552995391705089</v>
      </c>
      <c r="M6" s="4">
        <v>9.9</v>
      </c>
      <c r="N6" s="14">
        <f t="shared" si="3"/>
        <v>30</v>
      </c>
      <c r="O6" s="13">
        <f t="shared" si="4"/>
        <v>75.073506393515672</v>
      </c>
      <c r="P6" t="s">
        <v>26</v>
      </c>
    </row>
    <row r="7" spans="1:18" ht="19.5" customHeight="1" x14ac:dyDescent="0.25">
      <c r="A7" s="26">
        <v>4</v>
      </c>
      <c r="B7" s="48" t="s">
        <v>124</v>
      </c>
      <c r="C7" s="34" t="s">
        <v>16</v>
      </c>
      <c r="D7" s="35">
        <v>38682</v>
      </c>
      <c r="E7" s="32">
        <v>93</v>
      </c>
      <c r="F7" s="32">
        <v>7</v>
      </c>
      <c r="G7" s="46">
        <v>14.5</v>
      </c>
      <c r="H7" s="24">
        <f t="shared" si="0"/>
        <v>7.6315789473684212</v>
      </c>
      <c r="I7" s="4">
        <v>200.2</v>
      </c>
      <c r="J7" s="13">
        <f t="shared" si="1"/>
        <v>20.092407592407593</v>
      </c>
      <c r="K7" s="4">
        <v>16.809999999999999</v>
      </c>
      <c r="L7" s="13">
        <f t="shared" si="2"/>
        <v>18.703152885187393</v>
      </c>
      <c r="M7" s="4">
        <v>9.4</v>
      </c>
      <c r="N7" s="14">
        <f t="shared" si="3"/>
        <v>28.484848484848484</v>
      </c>
      <c r="O7" s="13">
        <f t="shared" si="4"/>
        <v>74.911987909811899</v>
      </c>
      <c r="P7" t="s">
        <v>26</v>
      </c>
    </row>
    <row r="8" spans="1:18" x14ac:dyDescent="0.25">
      <c r="A8" s="26">
        <v>5</v>
      </c>
      <c r="B8" s="48" t="s">
        <v>87</v>
      </c>
      <c r="C8" s="34" t="s">
        <v>16</v>
      </c>
      <c r="D8" s="35">
        <v>38400</v>
      </c>
      <c r="E8" s="32">
        <v>67</v>
      </c>
      <c r="F8" s="32">
        <v>8</v>
      </c>
      <c r="G8" s="46">
        <v>23.5</v>
      </c>
      <c r="H8" s="24">
        <f t="shared" si="0"/>
        <v>12.368421052631579</v>
      </c>
      <c r="I8" s="4">
        <v>172.1</v>
      </c>
      <c r="J8" s="13">
        <f t="shared" si="1"/>
        <v>23.373038930854154</v>
      </c>
      <c r="K8" s="4">
        <v>24.88</v>
      </c>
      <c r="L8" s="13">
        <f t="shared" si="2"/>
        <v>12.636655948553056</v>
      </c>
      <c r="M8" s="4">
        <v>8.6999999999999993</v>
      </c>
      <c r="N8" s="14">
        <f t="shared" si="3"/>
        <v>26.363636363636363</v>
      </c>
      <c r="O8" s="13">
        <f t="shared" si="4"/>
        <v>74.741752295675155</v>
      </c>
      <c r="P8" t="s">
        <v>26</v>
      </c>
    </row>
    <row r="9" spans="1:18" ht="20.25" customHeight="1" x14ac:dyDescent="0.25">
      <c r="A9" s="26">
        <v>6</v>
      </c>
      <c r="B9" s="48" t="s">
        <v>83</v>
      </c>
      <c r="C9" s="34" t="s">
        <v>16</v>
      </c>
      <c r="D9" s="35">
        <v>39001</v>
      </c>
      <c r="E9" s="32">
        <v>67</v>
      </c>
      <c r="F9" s="32">
        <v>6</v>
      </c>
      <c r="G9" s="46">
        <v>21.5</v>
      </c>
      <c r="H9" s="24">
        <f t="shared" si="0"/>
        <v>11.315789473684211</v>
      </c>
      <c r="I9" s="4">
        <v>163</v>
      </c>
      <c r="J9" s="13">
        <f t="shared" si="1"/>
        <v>24.677914110429448</v>
      </c>
      <c r="K9" s="4">
        <v>26.09</v>
      </c>
      <c r="L9" s="13">
        <f t="shared" si="2"/>
        <v>12.05059409735531</v>
      </c>
      <c r="M9" s="4">
        <v>8.8000000000000007</v>
      </c>
      <c r="N9" s="14">
        <f t="shared" si="3"/>
        <v>26.666666666666664</v>
      </c>
      <c r="O9" s="13">
        <f t="shared" si="4"/>
        <v>74.710964348135633</v>
      </c>
      <c r="P9" t="s">
        <v>26</v>
      </c>
      <c r="R9" s="9"/>
    </row>
    <row r="10" spans="1:18" x14ac:dyDescent="0.25">
      <c r="A10" s="26">
        <v>7</v>
      </c>
      <c r="B10" s="48" t="s">
        <v>92</v>
      </c>
      <c r="C10" s="34" t="s">
        <v>16</v>
      </c>
      <c r="D10" s="35" t="s">
        <v>20</v>
      </c>
      <c r="E10" s="32">
        <v>70</v>
      </c>
      <c r="F10" s="32">
        <v>6</v>
      </c>
      <c r="G10" s="46">
        <v>12.5</v>
      </c>
      <c r="H10" s="24">
        <f t="shared" si="0"/>
        <v>6.5789473684210522</v>
      </c>
      <c r="I10" s="4">
        <v>174.7</v>
      </c>
      <c r="J10" s="13">
        <f t="shared" si="1"/>
        <v>23.025186033199773</v>
      </c>
      <c r="K10" s="4">
        <v>17.28</v>
      </c>
      <c r="L10" s="13">
        <f t="shared" si="2"/>
        <v>18.194444444444446</v>
      </c>
      <c r="M10" s="4">
        <v>8.6</v>
      </c>
      <c r="N10" s="14">
        <f t="shared" si="3"/>
        <v>26.060606060606059</v>
      </c>
      <c r="O10" s="13">
        <f t="shared" si="4"/>
        <v>73.859183906671333</v>
      </c>
      <c r="P10" t="s">
        <v>26</v>
      </c>
    </row>
    <row r="11" spans="1:18" x14ac:dyDescent="0.25">
      <c r="A11" s="26">
        <v>8</v>
      </c>
      <c r="B11" s="48" t="s">
        <v>86</v>
      </c>
      <c r="C11" s="34" t="s">
        <v>16</v>
      </c>
      <c r="D11" s="35">
        <v>38632</v>
      </c>
      <c r="E11" s="32">
        <v>67</v>
      </c>
      <c r="F11" s="32">
        <v>7</v>
      </c>
      <c r="G11" s="46">
        <v>17.5</v>
      </c>
      <c r="H11" s="24">
        <f t="shared" si="0"/>
        <v>9.2105263157894743</v>
      </c>
      <c r="I11" s="4">
        <v>167.3</v>
      </c>
      <c r="J11" s="13">
        <f t="shared" si="1"/>
        <v>24.043634190077704</v>
      </c>
      <c r="K11" s="4">
        <v>22.21</v>
      </c>
      <c r="L11" s="13">
        <f t="shared" si="2"/>
        <v>14.15578568212517</v>
      </c>
      <c r="M11" s="4">
        <v>8.6999999999999993</v>
      </c>
      <c r="N11" s="14">
        <f t="shared" si="3"/>
        <v>26.363636363636363</v>
      </c>
      <c r="O11" s="13">
        <f t="shared" si="4"/>
        <v>73.773582551628706</v>
      </c>
    </row>
    <row r="12" spans="1:18" x14ac:dyDescent="0.25">
      <c r="A12" s="26">
        <v>9</v>
      </c>
      <c r="B12" s="48" t="s">
        <v>67</v>
      </c>
      <c r="C12" s="34" t="s">
        <v>16</v>
      </c>
      <c r="D12" s="35">
        <v>39266</v>
      </c>
      <c r="E12" s="32">
        <v>57</v>
      </c>
      <c r="F12" s="32">
        <v>6</v>
      </c>
      <c r="G12" s="46">
        <v>11.5</v>
      </c>
      <c r="H12" s="24">
        <f t="shared" si="0"/>
        <v>6.0526315789473681</v>
      </c>
      <c r="I12" s="4">
        <v>173.3</v>
      </c>
      <c r="J12" s="13">
        <f t="shared" si="1"/>
        <v>23.211194460473166</v>
      </c>
      <c r="K12" s="4">
        <v>15.72</v>
      </c>
      <c r="L12" s="13">
        <f t="shared" si="2"/>
        <v>20</v>
      </c>
      <c r="M12" s="4">
        <v>7.9</v>
      </c>
      <c r="N12" s="14">
        <f t="shared" si="3"/>
        <v>23.939393939393938</v>
      </c>
      <c r="O12" s="13">
        <f t="shared" si="4"/>
        <v>73.203219978814474</v>
      </c>
    </row>
    <row r="13" spans="1:18" x14ac:dyDescent="0.25">
      <c r="A13" s="26">
        <v>10</v>
      </c>
      <c r="B13" s="48" t="s">
        <v>88</v>
      </c>
      <c r="C13" s="34" t="s">
        <v>16</v>
      </c>
      <c r="D13" s="35">
        <v>38581</v>
      </c>
      <c r="E13" s="32">
        <v>67</v>
      </c>
      <c r="F13" s="32">
        <v>8</v>
      </c>
      <c r="G13" s="46">
        <v>18.5</v>
      </c>
      <c r="H13" s="24">
        <f t="shared" si="0"/>
        <v>9.7368421052631575</v>
      </c>
      <c r="I13" s="4">
        <v>160.9</v>
      </c>
      <c r="J13" s="13">
        <f t="shared" si="1"/>
        <v>25</v>
      </c>
      <c r="K13" s="4">
        <v>34.31</v>
      </c>
      <c r="L13" s="13">
        <f t="shared" si="2"/>
        <v>9.1635091809967939</v>
      </c>
      <c r="M13" s="4">
        <v>9.6</v>
      </c>
      <c r="N13" s="14">
        <f t="shared" si="3"/>
        <v>29.09090909090909</v>
      </c>
      <c r="O13" s="13">
        <f t="shared" si="4"/>
        <v>72.991260377169041</v>
      </c>
    </row>
    <row r="14" spans="1:18" x14ac:dyDescent="0.25">
      <c r="A14" s="26">
        <v>11</v>
      </c>
      <c r="B14" s="48" t="s">
        <v>104</v>
      </c>
      <c r="C14" s="34" t="s">
        <v>16</v>
      </c>
      <c r="D14" s="35">
        <v>38339</v>
      </c>
      <c r="E14" s="32">
        <v>82</v>
      </c>
      <c r="F14" s="32">
        <v>8</v>
      </c>
      <c r="G14" s="46">
        <v>20.5</v>
      </c>
      <c r="H14" s="24">
        <f t="shared" si="0"/>
        <v>10.789473684210526</v>
      </c>
      <c r="I14" s="4">
        <v>193.2</v>
      </c>
      <c r="J14" s="13">
        <f t="shared" si="1"/>
        <v>20.820393374741201</v>
      </c>
      <c r="K14" s="4">
        <v>21.57</v>
      </c>
      <c r="L14" s="13">
        <f t="shared" si="2"/>
        <v>14.575799721835885</v>
      </c>
      <c r="M14" s="4">
        <v>8.6</v>
      </c>
      <c r="N14" s="14">
        <f t="shared" si="3"/>
        <v>26.060606060606059</v>
      </c>
      <c r="O14" s="13">
        <f t="shared" si="4"/>
        <v>72.246272841393676</v>
      </c>
    </row>
    <row r="15" spans="1:18" x14ac:dyDescent="0.25">
      <c r="A15" s="26">
        <v>12</v>
      </c>
      <c r="B15" s="48" t="s">
        <v>126</v>
      </c>
      <c r="C15" s="34" t="s">
        <v>16</v>
      </c>
      <c r="D15" s="35">
        <v>38649</v>
      </c>
      <c r="E15" s="32">
        <v>93</v>
      </c>
      <c r="F15" s="32">
        <v>8</v>
      </c>
      <c r="G15" s="46">
        <v>17</v>
      </c>
      <c r="H15" s="24">
        <f t="shared" si="0"/>
        <v>8.9473684210526319</v>
      </c>
      <c r="I15" s="4">
        <v>183.5</v>
      </c>
      <c r="J15" s="13">
        <f t="shared" si="1"/>
        <v>21.920980926430516</v>
      </c>
      <c r="K15" s="4">
        <v>23.88</v>
      </c>
      <c r="L15" s="13">
        <f t="shared" si="2"/>
        <v>13.165829145728646</v>
      </c>
      <c r="M15" s="4">
        <v>9.1999999999999993</v>
      </c>
      <c r="N15" s="14">
        <f t="shared" si="3"/>
        <v>27.878787878787879</v>
      </c>
      <c r="O15" s="13">
        <f t="shared" si="4"/>
        <v>71.912966371999673</v>
      </c>
    </row>
    <row r="16" spans="1:18" x14ac:dyDescent="0.25">
      <c r="A16" s="26">
        <v>13</v>
      </c>
      <c r="B16" s="48" t="s">
        <v>82</v>
      </c>
      <c r="C16" s="34" t="s">
        <v>16</v>
      </c>
      <c r="D16" s="35">
        <v>38983</v>
      </c>
      <c r="E16" s="32">
        <v>67</v>
      </c>
      <c r="F16" s="32">
        <v>7</v>
      </c>
      <c r="G16" s="46">
        <v>20</v>
      </c>
      <c r="H16" s="24">
        <f t="shared" si="0"/>
        <v>10.526315789473685</v>
      </c>
      <c r="I16" s="4">
        <v>177.5</v>
      </c>
      <c r="J16" s="13">
        <f t="shared" si="1"/>
        <v>22.661971830985916</v>
      </c>
      <c r="K16" s="4">
        <v>29.04</v>
      </c>
      <c r="L16" s="13">
        <f t="shared" si="2"/>
        <v>10.826446280991737</v>
      </c>
      <c r="M16" s="4">
        <v>9.1999999999999993</v>
      </c>
      <c r="N16" s="14">
        <f t="shared" si="3"/>
        <v>27.878787878787879</v>
      </c>
      <c r="O16" s="13">
        <f t="shared" si="4"/>
        <v>71.893521780239226</v>
      </c>
    </row>
    <row r="17" spans="1:16" x14ac:dyDescent="0.25">
      <c r="A17" s="26">
        <v>14</v>
      </c>
      <c r="B17" s="48" t="s">
        <v>90</v>
      </c>
      <c r="C17" s="34" t="s">
        <v>16</v>
      </c>
      <c r="D17" s="35">
        <v>38852</v>
      </c>
      <c r="E17" s="32">
        <v>70</v>
      </c>
      <c r="F17" s="32">
        <v>7</v>
      </c>
      <c r="G17" s="46">
        <v>17</v>
      </c>
      <c r="H17" s="24">
        <f t="shared" si="0"/>
        <v>8.9473684210526319</v>
      </c>
      <c r="I17" s="4">
        <v>176.4</v>
      </c>
      <c r="J17" s="13">
        <f t="shared" si="1"/>
        <v>22.803287981859409</v>
      </c>
      <c r="K17" s="4">
        <v>29.59</v>
      </c>
      <c r="L17" s="13">
        <f t="shared" si="2"/>
        <v>10.62521122000676</v>
      </c>
      <c r="M17" s="4">
        <v>9.6999999999999993</v>
      </c>
      <c r="N17" s="14">
        <f t="shared" si="3"/>
        <v>29.393939393939394</v>
      </c>
      <c r="O17" s="13">
        <f t="shared" si="4"/>
        <v>71.769807016858195</v>
      </c>
    </row>
    <row r="18" spans="1:16" x14ac:dyDescent="0.25">
      <c r="A18" s="26">
        <v>15</v>
      </c>
      <c r="B18" s="48" t="s">
        <v>74</v>
      </c>
      <c r="C18" s="43" t="s">
        <v>16</v>
      </c>
      <c r="D18" s="38" t="s">
        <v>14</v>
      </c>
      <c r="E18" s="32">
        <v>60</v>
      </c>
      <c r="F18" s="32">
        <v>7</v>
      </c>
      <c r="G18" s="46">
        <v>18</v>
      </c>
      <c r="H18" s="24">
        <f t="shared" si="0"/>
        <v>9.473684210526315</v>
      </c>
      <c r="I18" s="4">
        <v>191</v>
      </c>
      <c r="J18" s="13">
        <f t="shared" si="1"/>
        <v>21.060209424083769</v>
      </c>
      <c r="K18" s="4">
        <v>21.06</v>
      </c>
      <c r="L18" s="13">
        <f t="shared" si="2"/>
        <v>14.928774928774931</v>
      </c>
      <c r="M18" s="4">
        <v>8.6</v>
      </c>
      <c r="N18" s="14">
        <f t="shared" si="3"/>
        <v>26.060606060606059</v>
      </c>
      <c r="O18" s="13">
        <f t="shared" si="4"/>
        <v>71.523274623991071</v>
      </c>
    </row>
    <row r="19" spans="1:16" x14ac:dyDescent="0.25">
      <c r="A19" s="26">
        <v>16</v>
      </c>
      <c r="B19" s="48" t="s">
        <v>118</v>
      </c>
      <c r="C19" s="34" t="s">
        <v>16</v>
      </c>
      <c r="D19" s="35">
        <v>38518</v>
      </c>
      <c r="E19" s="32">
        <v>90</v>
      </c>
      <c r="F19" s="32">
        <v>8</v>
      </c>
      <c r="G19" s="46">
        <v>22.5</v>
      </c>
      <c r="H19" s="24">
        <f t="shared" si="0"/>
        <v>11.842105263157896</v>
      </c>
      <c r="I19" s="4">
        <v>170.3</v>
      </c>
      <c r="J19" s="13">
        <f t="shared" si="1"/>
        <v>23.620082207868467</v>
      </c>
      <c r="K19" s="4">
        <v>48.03</v>
      </c>
      <c r="L19" s="13">
        <f t="shared" si="2"/>
        <v>6.5459088069956284</v>
      </c>
      <c r="M19" s="4">
        <v>9.6999999999999993</v>
      </c>
      <c r="N19" s="14">
        <f t="shared" si="3"/>
        <v>29.393939393939394</v>
      </c>
      <c r="O19" s="13">
        <f t="shared" si="4"/>
        <v>71.402035671961386</v>
      </c>
    </row>
    <row r="20" spans="1:16" x14ac:dyDescent="0.25">
      <c r="A20" s="26">
        <v>17</v>
      </c>
      <c r="B20" s="48" t="s">
        <v>84</v>
      </c>
      <c r="C20" s="34" t="s">
        <v>16</v>
      </c>
      <c r="D20" s="35">
        <v>38360</v>
      </c>
      <c r="E20" s="32">
        <v>67</v>
      </c>
      <c r="F20" s="32">
        <v>8</v>
      </c>
      <c r="G20" s="46">
        <v>21</v>
      </c>
      <c r="H20" s="24">
        <f t="shared" si="0"/>
        <v>11.052631578947368</v>
      </c>
      <c r="I20" s="4">
        <v>174.5</v>
      </c>
      <c r="J20" s="13">
        <f t="shared" si="1"/>
        <v>23.05157593123209</v>
      </c>
      <c r="K20" s="4">
        <v>43.28</v>
      </c>
      <c r="L20" s="13">
        <f t="shared" si="2"/>
        <v>7.2643253234750471</v>
      </c>
      <c r="M20" s="4">
        <v>9.6999999999999993</v>
      </c>
      <c r="N20" s="14">
        <f t="shared" si="3"/>
        <v>29.393939393939394</v>
      </c>
      <c r="O20" s="13">
        <f t="shared" si="4"/>
        <v>70.762472227593904</v>
      </c>
    </row>
    <row r="21" spans="1:16" x14ac:dyDescent="0.25">
      <c r="A21" s="26">
        <v>18</v>
      </c>
      <c r="B21" s="48" t="s">
        <v>64</v>
      </c>
      <c r="C21" s="34" t="s">
        <v>16</v>
      </c>
      <c r="D21" s="35">
        <v>38987</v>
      </c>
      <c r="E21" s="32">
        <v>51</v>
      </c>
      <c r="F21" s="32">
        <v>7</v>
      </c>
      <c r="G21" s="46">
        <v>21</v>
      </c>
      <c r="H21" s="24">
        <f t="shared" si="0"/>
        <v>11.052631578947368</v>
      </c>
      <c r="I21" s="4">
        <v>172.6</v>
      </c>
      <c r="J21" s="13">
        <f t="shared" si="1"/>
        <v>23.305330243337195</v>
      </c>
      <c r="K21" s="4">
        <v>32.47</v>
      </c>
      <c r="L21" s="13">
        <f t="shared" si="2"/>
        <v>9.6827841084077626</v>
      </c>
      <c r="M21" s="4">
        <v>8.6</v>
      </c>
      <c r="N21" s="14">
        <f t="shared" si="3"/>
        <v>26.060606060606059</v>
      </c>
      <c r="O21" s="13">
        <f t="shared" si="4"/>
        <v>70.101351991298387</v>
      </c>
    </row>
    <row r="22" spans="1:16" x14ac:dyDescent="0.25">
      <c r="A22" s="26">
        <v>19</v>
      </c>
      <c r="B22" s="48" t="s">
        <v>85</v>
      </c>
      <c r="C22" s="34" t="s">
        <v>16</v>
      </c>
      <c r="D22" s="35">
        <v>38301</v>
      </c>
      <c r="E22" s="32">
        <v>67</v>
      </c>
      <c r="F22" s="32">
        <v>8</v>
      </c>
      <c r="G22" s="46">
        <v>22.5</v>
      </c>
      <c r="H22" s="24">
        <f t="shared" si="0"/>
        <v>11.842105263157896</v>
      </c>
      <c r="I22" s="4">
        <v>179.2</v>
      </c>
      <c r="J22" s="13">
        <f t="shared" si="1"/>
        <v>22.446986607142858</v>
      </c>
      <c r="K22" s="4">
        <v>43.53</v>
      </c>
      <c r="L22" s="13">
        <f t="shared" si="2"/>
        <v>7.2226050999310827</v>
      </c>
      <c r="M22" s="50">
        <v>9.3000000000000007</v>
      </c>
      <c r="N22" s="51">
        <f t="shared" si="3"/>
        <v>28.18181818181818</v>
      </c>
      <c r="O22" s="52">
        <f t="shared" si="4"/>
        <v>69.693515152050011</v>
      </c>
      <c r="P22" s="53" t="s">
        <v>130</v>
      </c>
    </row>
    <row r="23" spans="1:16" x14ac:dyDescent="0.25">
      <c r="A23" s="26">
        <v>20</v>
      </c>
      <c r="B23" s="48" t="s">
        <v>99</v>
      </c>
      <c r="C23" s="34" t="s">
        <v>16</v>
      </c>
      <c r="D23" s="35">
        <v>38708</v>
      </c>
      <c r="E23" s="32">
        <v>77</v>
      </c>
      <c r="F23" s="32">
        <v>8</v>
      </c>
      <c r="G23" s="46">
        <v>21</v>
      </c>
      <c r="H23" s="24">
        <f t="shared" si="0"/>
        <v>11.052631578947368</v>
      </c>
      <c r="I23" s="4">
        <v>211.7</v>
      </c>
      <c r="J23" s="13">
        <f t="shared" si="1"/>
        <v>19.000944733112895</v>
      </c>
      <c r="K23" s="4">
        <v>26</v>
      </c>
      <c r="L23" s="13">
        <f t="shared" si="2"/>
        <v>12.092307692307694</v>
      </c>
      <c r="M23" s="4">
        <v>8.6999999999999993</v>
      </c>
      <c r="N23" s="14">
        <f t="shared" si="3"/>
        <v>26.363636363636363</v>
      </c>
      <c r="O23" s="13">
        <f t="shared" si="4"/>
        <v>68.509520368004317</v>
      </c>
    </row>
    <row r="24" spans="1:16" x14ac:dyDescent="0.25">
      <c r="A24" s="26">
        <v>21</v>
      </c>
      <c r="B24" s="48" t="s">
        <v>65</v>
      </c>
      <c r="C24" s="34" t="s">
        <v>16</v>
      </c>
      <c r="D24" s="35">
        <v>38655</v>
      </c>
      <c r="E24" s="32">
        <v>51</v>
      </c>
      <c r="F24" s="32">
        <v>7</v>
      </c>
      <c r="G24" s="46">
        <v>20</v>
      </c>
      <c r="H24" s="24">
        <f t="shared" si="0"/>
        <v>10.526315789473685</v>
      </c>
      <c r="I24" s="4">
        <v>194.8</v>
      </c>
      <c r="J24" s="13">
        <f t="shared" si="1"/>
        <v>20.649383983572893</v>
      </c>
      <c r="K24" s="4">
        <v>41.09</v>
      </c>
      <c r="L24" s="13">
        <f t="shared" si="2"/>
        <v>7.6514967145290829</v>
      </c>
      <c r="M24" s="4">
        <v>9.5</v>
      </c>
      <c r="N24" s="14">
        <f t="shared" si="3"/>
        <v>28.787878787878785</v>
      </c>
      <c r="O24" s="13">
        <f t="shared" si="4"/>
        <v>67.615075275454444</v>
      </c>
    </row>
    <row r="25" spans="1:16" x14ac:dyDescent="0.25">
      <c r="A25" s="26">
        <v>22</v>
      </c>
      <c r="B25" s="48" t="s">
        <v>50</v>
      </c>
      <c r="C25" s="34" t="s">
        <v>16</v>
      </c>
      <c r="D25" s="35">
        <v>38650</v>
      </c>
      <c r="E25" s="32">
        <v>38</v>
      </c>
      <c r="F25" s="32">
        <v>8</v>
      </c>
      <c r="G25" s="46">
        <v>17</v>
      </c>
      <c r="H25" s="24">
        <f t="shared" si="0"/>
        <v>8.9473684210526319</v>
      </c>
      <c r="I25" s="4">
        <v>177.8</v>
      </c>
      <c r="J25" s="13">
        <f t="shared" si="1"/>
        <v>22.623734533183352</v>
      </c>
      <c r="K25" s="4">
        <v>44.03</v>
      </c>
      <c r="L25" s="13">
        <f t="shared" si="2"/>
        <v>7.1405859641153766</v>
      </c>
      <c r="M25" s="4">
        <v>9.5</v>
      </c>
      <c r="N25" s="14">
        <f t="shared" si="3"/>
        <v>28.787878787878785</v>
      </c>
      <c r="O25" s="13">
        <f t="shared" si="4"/>
        <v>67.499567706230138</v>
      </c>
    </row>
    <row r="26" spans="1:16" x14ac:dyDescent="0.25">
      <c r="A26" s="26">
        <v>23</v>
      </c>
      <c r="B26" s="48" t="s">
        <v>30</v>
      </c>
      <c r="C26" s="34" t="s">
        <v>16</v>
      </c>
      <c r="D26" s="35">
        <v>38887</v>
      </c>
      <c r="E26" s="32">
        <v>10</v>
      </c>
      <c r="F26" s="32">
        <v>7</v>
      </c>
      <c r="G26" s="46">
        <v>18.5</v>
      </c>
      <c r="H26" s="24">
        <f t="shared" si="0"/>
        <v>9.7368421052631575</v>
      </c>
      <c r="I26" s="19">
        <v>192.3</v>
      </c>
      <c r="J26" s="13">
        <f t="shared" si="1"/>
        <v>20.917836713468539</v>
      </c>
      <c r="K26" s="19">
        <v>27.34</v>
      </c>
      <c r="L26" s="13">
        <f t="shared" si="2"/>
        <v>11.499634235552305</v>
      </c>
      <c r="M26" s="19">
        <v>8</v>
      </c>
      <c r="N26" s="14">
        <f t="shared" si="3"/>
        <v>24.242424242424242</v>
      </c>
      <c r="O26" s="20">
        <f t="shared" si="4"/>
        <v>66.396737296708238</v>
      </c>
    </row>
    <row r="27" spans="1:16" x14ac:dyDescent="0.25">
      <c r="A27" s="26">
        <v>24</v>
      </c>
      <c r="B27" s="48" t="s">
        <v>41</v>
      </c>
      <c r="C27" s="39" t="s">
        <v>16</v>
      </c>
      <c r="D27" s="35">
        <v>38882</v>
      </c>
      <c r="E27" s="32">
        <v>19</v>
      </c>
      <c r="F27" s="32">
        <v>7</v>
      </c>
      <c r="G27" s="46">
        <v>26.5</v>
      </c>
      <c r="H27" s="24">
        <f t="shared" si="0"/>
        <v>13.947368421052632</v>
      </c>
      <c r="I27" s="4">
        <v>190</v>
      </c>
      <c r="J27" s="13">
        <f t="shared" si="1"/>
        <v>21.171052631578949</v>
      </c>
      <c r="K27" s="4">
        <v>57.87</v>
      </c>
      <c r="L27" s="13">
        <f t="shared" si="2"/>
        <v>5.4328667703473315</v>
      </c>
      <c r="M27" s="4">
        <v>8.5</v>
      </c>
      <c r="N27" s="14">
        <f t="shared" si="3"/>
        <v>25.757575757575758</v>
      </c>
      <c r="O27" s="13">
        <f t="shared" si="4"/>
        <v>66.308863580554672</v>
      </c>
    </row>
    <row r="28" spans="1:16" x14ac:dyDescent="0.25">
      <c r="A28" s="26">
        <v>25</v>
      </c>
      <c r="B28" s="48" t="s">
        <v>63</v>
      </c>
      <c r="C28" s="34" t="s">
        <v>16</v>
      </c>
      <c r="D28" s="35">
        <v>38697</v>
      </c>
      <c r="E28" s="32">
        <v>51</v>
      </c>
      <c r="F28" s="32">
        <v>8</v>
      </c>
      <c r="G28" s="46">
        <v>17</v>
      </c>
      <c r="H28" s="24">
        <f t="shared" si="0"/>
        <v>8.9473684210526319</v>
      </c>
      <c r="I28" s="4">
        <v>176.3</v>
      </c>
      <c r="J28" s="13">
        <f t="shared" si="1"/>
        <v>22.816222348269992</v>
      </c>
      <c r="K28" s="4">
        <v>40.299999999999997</v>
      </c>
      <c r="L28" s="13">
        <f t="shared" si="2"/>
        <v>7.8014888337468999</v>
      </c>
      <c r="M28" s="4">
        <v>8.8000000000000007</v>
      </c>
      <c r="N28" s="14">
        <f t="shared" si="3"/>
        <v>26.666666666666664</v>
      </c>
      <c r="O28" s="13">
        <f t="shared" si="4"/>
        <v>66.231746269736192</v>
      </c>
    </row>
    <row r="29" spans="1:16" x14ac:dyDescent="0.25">
      <c r="A29" s="26">
        <v>26</v>
      </c>
      <c r="B29" s="48" t="s">
        <v>115</v>
      </c>
      <c r="C29" s="34" t="s">
        <v>16</v>
      </c>
      <c r="D29" s="35">
        <v>39133</v>
      </c>
      <c r="E29" s="32">
        <v>90</v>
      </c>
      <c r="F29" s="32">
        <v>7</v>
      </c>
      <c r="G29" s="46">
        <v>9</v>
      </c>
      <c r="H29" s="24">
        <f t="shared" si="0"/>
        <v>4.7368421052631575</v>
      </c>
      <c r="I29" s="4">
        <v>161.19999999999999</v>
      </c>
      <c r="J29" s="13">
        <f t="shared" si="1"/>
        <v>24.953473945409431</v>
      </c>
      <c r="K29" s="4">
        <v>40.159999999999997</v>
      </c>
      <c r="L29" s="13">
        <f t="shared" si="2"/>
        <v>7.8286852589641454</v>
      </c>
      <c r="M29" s="4">
        <v>9.4</v>
      </c>
      <c r="N29" s="14">
        <f t="shared" si="3"/>
        <v>28.484848484848484</v>
      </c>
      <c r="O29" s="13">
        <f t="shared" si="4"/>
        <v>66.00384979448522</v>
      </c>
    </row>
    <row r="30" spans="1:16" x14ac:dyDescent="0.25">
      <c r="A30" s="26">
        <v>27</v>
      </c>
      <c r="B30" s="48" t="s">
        <v>109</v>
      </c>
      <c r="C30" s="34" t="s">
        <v>16</v>
      </c>
      <c r="D30" s="35">
        <v>38951</v>
      </c>
      <c r="E30" s="32">
        <v>86</v>
      </c>
      <c r="F30" s="32">
        <v>7</v>
      </c>
      <c r="G30" s="46">
        <v>16.5</v>
      </c>
      <c r="H30" s="24">
        <f t="shared" si="0"/>
        <v>8.6842105263157894</v>
      </c>
      <c r="I30" s="4">
        <v>197.5</v>
      </c>
      <c r="J30" s="13">
        <f t="shared" si="1"/>
        <v>20.367088607594937</v>
      </c>
      <c r="K30" s="4">
        <v>31.78</v>
      </c>
      <c r="L30" s="13">
        <f t="shared" si="2"/>
        <v>9.8930144745122721</v>
      </c>
      <c r="M30" s="4">
        <v>8.5</v>
      </c>
      <c r="N30" s="14">
        <f t="shared" si="3"/>
        <v>25.757575757575758</v>
      </c>
      <c r="O30" s="13">
        <f t="shared" si="4"/>
        <v>64.701889365998753</v>
      </c>
    </row>
    <row r="31" spans="1:16" x14ac:dyDescent="0.25">
      <c r="A31" s="26">
        <v>28</v>
      </c>
      <c r="B31" s="48" t="s">
        <v>53</v>
      </c>
      <c r="C31" s="34" t="s">
        <v>16</v>
      </c>
      <c r="D31" s="35">
        <v>38324</v>
      </c>
      <c r="E31" s="32">
        <v>39</v>
      </c>
      <c r="F31" s="32">
        <v>8</v>
      </c>
      <c r="G31" s="46">
        <v>19</v>
      </c>
      <c r="H31" s="24">
        <f t="shared" si="0"/>
        <v>10</v>
      </c>
      <c r="I31" s="19">
        <v>169</v>
      </c>
      <c r="J31" s="13">
        <f t="shared" si="1"/>
        <v>23.801775147928993</v>
      </c>
      <c r="K31" s="19">
        <v>37.619999999999997</v>
      </c>
      <c r="L31" s="13">
        <f t="shared" si="2"/>
        <v>8.3572567783094112</v>
      </c>
      <c r="M31" s="19">
        <v>7</v>
      </c>
      <c r="N31" s="14">
        <f t="shared" si="3"/>
        <v>21.212121212121211</v>
      </c>
      <c r="O31" s="13">
        <f t="shared" si="4"/>
        <v>63.371153138359617</v>
      </c>
    </row>
    <row r="32" spans="1:16" x14ac:dyDescent="0.25">
      <c r="A32" s="26">
        <v>29</v>
      </c>
      <c r="B32" s="48" t="s">
        <v>89</v>
      </c>
      <c r="C32" s="34" t="s">
        <v>16</v>
      </c>
      <c r="D32" s="35">
        <v>38432</v>
      </c>
      <c r="E32" s="32">
        <v>69</v>
      </c>
      <c r="F32" s="32">
        <v>8</v>
      </c>
      <c r="G32" s="46">
        <v>10.5</v>
      </c>
      <c r="H32" s="24">
        <f t="shared" si="0"/>
        <v>5.5263157894736841</v>
      </c>
      <c r="I32" s="4">
        <v>165.3</v>
      </c>
      <c r="J32" s="13">
        <f t="shared" si="1"/>
        <v>24.334543254688445</v>
      </c>
      <c r="K32" s="4">
        <v>34.5</v>
      </c>
      <c r="L32" s="13">
        <f t="shared" si="2"/>
        <v>9.1130434782608702</v>
      </c>
      <c r="M32" s="4">
        <v>8</v>
      </c>
      <c r="N32" s="14">
        <f t="shared" si="3"/>
        <v>24.242424242424242</v>
      </c>
      <c r="O32" s="13">
        <f t="shared" si="4"/>
        <v>63.216326764847246</v>
      </c>
    </row>
    <row r="33" spans="1:17" x14ac:dyDescent="0.25">
      <c r="A33" s="26">
        <v>30</v>
      </c>
      <c r="B33" s="48" t="s">
        <v>60</v>
      </c>
      <c r="C33" s="34" t="s">
        <v>16</v>
      </c>
      <c r="D33" s="35">
        <v>38530</v>
      </c>
      <c r="E33" s="32">
        <v>45</v>
      </c>
      <c r="F33" s="32">
        <v>8</v>
      </c>
      <c r="G33" s="46">
        <v>20.5</v>
      </c>
      <c r="H33" s="24">
        <f t="shared" si="0"/>
        <v>10.789473684210526</v>
      </c>
      <c r="I33" s="4">
        <v>172.1</v>
      </c>
      <c r="J33" s="13">
        <f t="shared" si="1"/>
        <v>23.373038930854154</v>
      </c>
      <c r="K33" s="4">
        <v>47.69</v>
      </c>
      <c r="L33" s="13">
        <f t="shared" si="2"/>
        <v>6.5925770601803322</v>
      </c>
      <c r="M33" s="4">
        <v>7.3</v>
      </c>
      <c r="N33" s="14">
        <f t="shared" si="3"/>
        <v>22.121212121212121</v>
      </c>
      <c r="O33" s="13">
        <f t="shared" si="4"/>
        <v>62.876301796457128</v>
      </c>
    </row>
    <row r="34" spans="1:17" x14ac:dyDescent="0.25">
      <c r="A34" s="26">
        <v>31</v>
      </c>
      <c r="B34" s="48" t="s">
        <v>55</v>
      </c>
      <c r="C34" s="34" t="s">
        <v>16</v>
      </c>
      <c r="D34" s="35">
        <v>38408</v>
      </c>
      <c r="E34" s="32">
        <v>41</v>
      </c>
      <c r="F34" s="32">
        <v>8</v>
      </c>
      <c r="G34" s="46">
        <v>12.5</v>
      </c>
      <c r="H34" s="24">
        <f t="shared" si="0"/>
        <v>6.5789473684210522</v>
      </c>
      <c r="I34" s="4">
        <v>181.1</v>
      </c>
      <c r="J34" s="13">
        <f t="shared" si="1"/>
        <v>22.211485367200442</v>
      </c>
      <c r="K34" s="4">
        <v>39.65</v>
      </c>
      <c r="L34" s="13">
        <f t="shared" si="2"/>
        <v>7.9293820933165211</v>
      </c>
      <c r="M34" s="4">
        <v>8.6</v>
      </c>
      <c r="N34" s="14">
        <f t="shared" si="3"/>
        <v>26.060606060606059</v>
      </c>
      <c r="O34" s="13">
        <f t="shared" si="4"/>
        <v>62.780420889544075</v>
      </c>
    </row>
    <row r="35" spans="1:17" x14ac:dyDescent="0.25">
      <c r="A35" s="26">
        <v>32</v>
      </c>
      <c r="B35" s="48" t="s">
        <v>45</v>
      </c>
      <c r="C35" s="34" t="s">
        <v>16</v>
      </c>
      <c r="D35" s="35">
        <v>38896</v>
      </c>
      <c r="E35" s="32">
        <v>26</v>
      </c>
      <c r="F35" s="32">
        <v>7</v>
      </c>
      <c r="G35" s="46">
        <v>14</v>
      </c>
      <c r="H35" s="24">
        <f t="shared" si="0"/>
        <v>7.3684210526315788</v>
      </c>
      <c r="I35" s="4">
        <v>183.2</v>
      </c>
      <c r="J35" s="13">
        <f t="shared" si="1"/>
        <v>21.956877729257645</v>
      </c>
      <c r="K35" s="4">
        <v>27.91</v>
      </c>
      <c r="L35" s="13">
        <f t="shared" si="2"/>
        <v>11.264779648871373</v>
      </c>
      <c r="M35" s="4">
        <v>7.3</v>
      </c>
      <c r="N35" s="14">
        <f t="shared" si="3"/>
        <v>22.121212121212121</v>
      </c>
      <c r="O35" s="13">
        <f t="shared" si="4"/>
        <v>62.711290551972724</v>
      </c>
    </row>
    <row r="36" spans="1:17" x14ac:dyDescent="0.25">
      <c r="A36" s="26">
        <v>33</v>
      </c>
      <c r="B36" s="48" t="s">
        <v>117</v>
      </c>
      <c r="C36" s="34" t="s">
        <v>16</v>
      </c>
      <c r="D36" s="35">
        <v>38582</v>
      </c>
      <c r="E36" s="32">
        <v>90</v>
      </c>
      <c r="F36" s="32">
        <v>8</v>
      </c>
      <c r="G36" s="46">
        <v>14.5</v>
      </c>
      <c r="H36" s="24">
        <f t="shared" ref="H36:H67" si="5">25*G36/47.5</f>
        <v>7.6315789473684212</v>
      </c>
      <c r="I36" s="4">
        <v>226.5</v>
      </c>
      <c r="J36" s="13">
        <f t="shared" ref="J36:J67" si="6">25*160.9/I36</f>
        <v>17.759381898454745</v>
      </c>
      <c r="K36" s="4">
        <v>30.72</v>
      </c>
      <c r="L36" s="13">
        <f t="shared" ref="L36:L67" si="7">20*15.72/K36</f>
        <v>10.234375000000002</v>
      </c>
      <c r="M36" s="4">
        <v>8.5</v>
      </c>
      <c r="N36" s="14">
        <f t="shared" ref="N36:N67" si="8">30*M36/9.9</f>
        <v>25.757575757575758</v>
      </c>
      <c r="O36" s="13">
        <f t="shared" ref="O36:O67" si="9">H36+J36+L36+N36</f>
        <v>61.382911603398924</v>
      </c>
    </row>
    <row r="37" spans="1:17" x14ac:dyDescent="0.25">
      <c r="A37" s="26">
        <v>34</v>
      </c>
      <c r="B37" s="48" t="s">
        <v>46</v>
      </c>
      <c r="C37" s="34" t="s">
        <v>16</v>
      </c>
      <c r="D37" s="35">
        <v>38896</v>
      </c>
      <c r="E37" s="32">
        <v>26</v>
      </c>
      <c r="F37" s="32">
        <v>7</v>
      </c>
      <c r="G37" s="46">
        <v>20.5</v>
      </c>
      <c r="H37" s="24">
        <f t="shared" si="5"/>
        <v>10.789473684210526</v>
      </c>
      <c r="I37" s="4">
        <v>200.8</v>
      </c>
      <c r="J37" s="13">
        <f t="shared" si="6"/>
        <v>20.032370517928285</v>
      </c>
      <c r="K37" s="4">
        <v>35.159999999999997</v>
      </c>
      <c r="L37" s="13">
        <f t="shared" si="7"/>
        <v>8.9419795221843028</v>
      </c>
      <c r="M37" s="4">
        <v>7</v>
      </c>
      <c r="N37" s="14">
        <f t="shared" si="8"/>
        <v>21.212121212121211</v>
      </c>
      <c r="O37" s="13">
        <f t="shared" si="9"/>
        <v>60.975944936444328</v>
      </c>
    </row>
    <row r="38" spans="1:17" x14ac:dyDescent="0.25">
      <c r="A38" s="26">
        <v>35</v>
      </c>
      <c r="B38" s="48" t="s">
        <v>52</v>
      </c>
      <c r="C38" s="34" t="s">
        <v>16</v>
      </c>
      <c r="D38" s="35">
        <v>38783</v>
      </c>
      <c r="E38" s="32">
        <v>39</v>
      </c>
      <c r="F38" s="32">
        <v>7</v>
      </c>
      <c r="G38" s="46">
        <v>15.5</v>
      </c>
      <c r="H38" s="24">
        <f t="shared" si="5"/>
        <v>8.1578947368421044</v>
      </c>
      <c r="I38" s="4">
        <v>176.1</v>
      </c>
      <c r="J38" s="13">
        <f t="shared" si="6"/>
        <v>22.84213515048268</v>
      </c>
      <c r="K38" s="4">
        <v>47.62</v>
      </c>
      <c r="L38" s="13">
        <f t="shared" si="7"/>
        <v>6.602267954640908</v>
      </c>
      <c r="M38" s="4">
        <v>7.7</v>
      </c>
      <c r="N38" s="14">
        <f t="shared" si="8"/>
        <v>23.333333333333332</v>
      </c>
      <c r="O38" s="13">
        <f t="shared" si="9"/>
        <v>60.935631175299022</v>
      </c>
    </row>
    <row r="39" spans="1:17" x14ac:dyDescent="0.25">
      <c r="A39" s="26">
        <v>36</v>
      </c>
      <c r="B39" s="48" t="s">
        <v>108</v>
      </c>
      <c r="C39" s="34" t="s">
        <v>16</v>
      </c>
      <c r="D39" s="35">
        <v>38902</v>
      </c>
      <c r="E39" s="32">
        <v>86</v>
      </c>
      <c r="F39" s="32">
        <v>7</v>
      </c>
      <c r="G39" s="46">
        <v>10.5</v>
      </c>
      <c r="H39" s="24">
        <f t="shared" si="5"/>
        <v>5.5263157894736841</v>
      </c>
      <c r="I39" s="4">
        <v>184.8</v>
      </c>
      <c r="J39" s="13">
        <f t="shared" si="6"/>
        <v>21.76677489177489</v>
      </c>
      <c r="K39" s="4">
        <v>49.62</v>
      </c>
      <c r="L39" s="13">
        <f t="shared" si="7"/>
        <v>6.33615477629988</v>
      </c>
      <c r="M39" s="4">
        <v>9</v>
      </c>
      <c r="N39" s="14">
        <f t="shared" si="8"/>
        <v>27.272727272727273</v>
      </c>
      <c r="O39" s="13">
        <f t="shared" si="9"/>
        <v>60.90197273027573</v>
      </c>
      <c r="Q39" s="21"/>
    </row>
    <row r="40" spans="1:17" ht="21.75" customHeight="1" x14ac:dyDescent="0.25">
      <c r="A40" s="26">
        <v>37</v>
      </c>
      <c r="B40" s="48" t="s">
        <v>59</v>
      </c>
      <c r="C40" s="34" t="s">
        <v>16</v>
      </c>
      <c r="D40" s="35">
        <v>38869</v>
      </c>
      <c r="E40" s="32">
        <v>45</v>
      </c>
      <c r="F40" s="32">
        <v>7</v>
      </c>
      <c r="G40" s="46">
        <v>18.5</v>
      </c>
      <c r="H40" s="24">
        <f t="shared" si="5"/>
        <v>9.7368421052631575</v>
      </c>
      <c r="I40" s="4">
        <v>180.3</v>
      </c>
      <c r="J40" s="13">
        <f t="shared" si="6"/>
        <v>22.310038824181916</v>
      </c>
      <c r="K40" s="4">
        <v>45.19</v>
      </c>
      <c r="L40" s="13">
        <f t="shared" si="7"/>
        <v>6.9572914361584433</v>
      </c>
      <c r="M40" s="4">
        <v>7.2</v>
      </c>
      <c r="N40" s="14">
        <f t="shared" si="8"/>
        <v>21.818181818181817</v>
      </c>
      <c r="O40" s="13">
        <f t="shared" si="9"/>
        <v>60.822354183785336</v>
      </c>
    </row>
    <row r="41" spans="1:17" x14ac:dyDescent="0.25">
      <c r="A41" s="26">
        <v>38</v>
      </c>
      <c r="B41" s="48" t="s">
        <v>58</v>
      </c>
      <c r="C41" s="34" t="s">
        <v>16</v>
      </c>
      <c r="D41" s="42">
        <v>38328</v>
      </c>
      <c r="E41" s="32">
        <v>44</v>
      </c>
      <c r="F41" s="32">
        <v>8</v>
      </c>
      <c r="G41" s="46">
        <v>16</v>
      </c>
      <c r="H41" s="24">
        <f t="shared" si="5"/>
        <v>8.4210526315789469</v>
      </c>
      <c r="I41" s="4">
        <v>178</v>
      </c>
      <c r="J41" s="13">
        <f t="shared" si="6"/>
        <v>22.598314606741575</v>
      </c>
      <c r="K41" s="4">
        <v>28.47</v>
      </c>
      <c r="L41" s="13">
        <f t="shared" si="7"/>
        <v>11.043203371970497</v>
      </c>
      <c r="M41" s="4">
        <v>6.1</v>
      </c>
      <c r="N41" s="14">
        <f t="shared" si="8"/>
        <v>18.484848484848484</v>
      </c>
      <c r="O41" s="13">
        <f t="shared" si="9"/>
        <v>60.547419095139503</v>
      </c>
    </row>
    <row r="42" spans="1:17" x14ac:dyDescent="0.25">
      <c r="A42" s="26">
        <v>39</v>
      </c>
      <c r="B42" s="49" t="s">
        <v>77</v>
      </c>
      <c r="C42" s="16" t="s">
        <v>16</v>
      </c>
      <c r="D42" s="35">
        <v>38610</v>
      </c>
      <c r="E42" s="45">
        <v>66</v>
      </c>
      <c r="F42" s="45">
        <v>8</v>
      </c>
      <c r="G42" s="46">
        <v>14.5</v>
      </c>
      <c r="H42" s="24">
        <f t="shared" si="5"/>
        <v>7.6315789473684212</v>
      </c>
      <c r="I42" s="4">
        <v>184</v>
      </c>
      <c r="J42" s="13">
        <f t="shared" si="6"/>
        <v>21.861413043478262</v>
      </c>
      <c r="K42" s="4">
        <v>24.46</v>
      </c>
      <c r="L42" s="13">
        <f t="shared" si="7"/>
        <v>12.853638593622241</v>
      </c>
      <c r="M42" s="4">
        <v>6</v>
      </c>
      <c r="N42" s="14">
        <f t="shared" si="8"/>
        <v>18.18181818181818</v>
      </c>
      <c r="O42" s="13">
        <f t="shared" si="9"/>
        <v>60.528448766287106</v>
      </c>
      <c r="Q42" s="30"/>
    </row>
    <row r="43" spans="1:17" ht="25.5" customHeight="1" x14ac:dyDescent="0.25">
      <c r="A43" s="26">
        <v>40</v>
      </c>
      <c r="B43" s="48" t="s">
        <v>91</v>
      </c>
      <c r="C43" s="34" t="s">
        <v>16</v>
      </c>
      <c r="D43" s="35">
        <v>38852</v>
      </c>
      <c r="E43" s="32">
        <v>70</v>
      </c>
      <c r="F43" s="32">
        <v>7</v>
      </c>
      <c r="G43" s="46">
        <v>9.5</v>
      </c>
      <c r="H43" s="24">
        <f t="shared" si="5"/>
        <v>5</v>
      </c>
      <c r="I43" s="4">
        <v>208.3</v>
      </c>
      <c r="J43" s="13">
        <f t="shared" si="6"/>
        <v>19.311089774363897</v>
      </c>
      <c r="K43" s="4">
        <v>39.880000000000003</v>
      </c>
      <c r="L43" s="13">
        <f t="shared" si="7"/>
        <v>7.8836509528585763</v>
      </c>
      <c r="M43" s="4">
        <v>9.3000000000000007</v>
      </c>
      <c r="N43" s="14">
        <f t="shared" si="8"/>
        <v>28.18181818181818</v>
      </c>
      <c r="O43" s="13">
        <f t="shared" si="9"/>
        <v>60.376558909040654</v>
      </c>
      <c r="P43" s="29"/>
    </row>
    <row r="44" spans="1:17" ht="27" customHeight="1" x14ac:dyDescent="0.25">
      <c r="A44" s="26">
        <v>41</v>
      </c>
      <c r="B44" s="48" t="s">
        <v>98</v>
      </c>
      <c r="C44" s="34" t="s">
        <v>16</v>
      </c>
      <c r="D44" s="33" t="s">
        <v>21</v>
      </c>
      <c r="E44" s="32">
        <v>75</v>
      </c>
      <c r="F44" s="32">
        <v>7</v>
      </c>
      <c r="G44" s="46">
        <v>9.5</v>
      </c>
      <c r="H44" s="24">
        <f t="shared" si="5"/>
        <v>5</v>
      </c>
      <c r="I44" s="4">
        <v>211.3</v>
      </c>
      <c r="J44" s="13">
        <f t="shared" si="6"/>
        <v>19.036914339801228</v>
      </c>
      <c r="K44" s="4">
        <v>36.369999999999997</v>
      </c>
      <c r="L44" s="13">
        <f t="shared" si="7"/>
        <v>8.6444872147374223</v>
      </c>
      <c r="M44" s="4">
        <v>8.9</v>
      </c>
      <c r="N44" s="14">
        <f t="shared" si="8"/>
        <v>26.969696969696969</v>
      </c>
      <c r="O44" s="13">
        <f t="shared" si="9"/>
        <v>59.651098524235621</v>
      </c>
    </row>
    <row r="45" spans="1:17" x14ac:dyDescent="0.25">
      <c r="A45" s="26">
        <v>42</v>
      </c>
      <c r="B45" s="48" t="s">
        <v>70</v>
      </c>
      <c r="C45" s="34" t="s">
        <v>16</v>
      </c>
      <c r="D45" s="35">
        <v>38869</v>
      </c>
      <c r="E45" s="32">
        <v>58</v>
      </c>
      <c r="F45" s="32">
        <v>7</v>
      </c>
      <c r="G45" s="46">
        <v>11.5</v>
      </c>
      <c r="H45" s="24">
        <f t="shared" si="5"/>
        <v>6.0526315789473681</v>
      </c>
      <c r="I45" s="4">
        <v>202.3</v>
      </c>
      <c r="J45" s="13">
        <f t="shared" si="6"/>
        <v>19.883835887296094</v>
      </c>
      <c r="K45" s="4">
        <v>42.44</v>
      </c>
      <c r="L45" s="13">
        <f t="shared" si="7"/>
        <v>7.4081055607917072</v>
      </c>
      <c r="M45" s="4">
        <v>8.6</v>
      </c>
      <c r="N45" s="14">
        <f t="shared" si="8"/>
        <v>26.060606060606059</v>
      </c>
      <c r="O45" s="13">
        <f t="shared" si="9"/>
        <v>59.40517908764123</v>
      </c>
    </row>
    <row r="46" spans="1:17" x14ac:dyDescent="0.25">
      <c r="A46" s="26">
        <v>43</v>
      </c>
      <c r="B46" s="48" t="s">
        <v>33</v>
      </c>
      <c r="C46" s="34" t="s">
        <v>16</v>
      </c>
      <c r="D46" s="35">
        <v>38968</v>
      </c>
      <c r="E46" s="32">
        <v>13</v>
      </c>
      <c r="F46" s="32">
        <v>7</v>
      </c>
      <c r="G46" s="46">
        <v>9.5</v>
      </c>
      <c r="H46" s="24">
        <f t="shared" si="5"/>
        <v>5</v>
      </c>
      <c r="I46" s="4">
        <v>233.5</v>
      </c>
      <c r="J46" s="13">
        <f t="shared" si="6"/>
        <v>17.226980728051391</v>
      </c>
      <c r="K46" s="4">
        <v>36.65</v>
      </c>
      <c r="L46" s="13">
        <f t="shared" si="7"/>
        <v>8.5784447476125525</v>
      </c>
      <c r="M46" s="4">
        <v>9.1999999999999993</v>
      </c>
      <c r="N46" s="14">
        <f t="shared" si="8"/>
        <v>27.878787878787879</v>
      </c>
      <c r="O46" s="13">
        <f t="shared" si="9"/>
        <v>58.684213354451828</v>
      </c>
    </row>
    <row r="47" spans="1:17" x14ac:dyDescent="0.25">
      <c r="A47" s="26">
        <v>44</v>
      </c>
      <c r="B47" s="48" t="s">
        <v>48</v>
      </c>
      <c r="C47" s="34" t="s">
        <v>16</v>
      </c>
      <c r="D47" s="35">
        <v>38654</v>
      </c>
      <c r="E47" s="32">
        <v>35</v>
      </c>
      <c r="F47" s="32">
        <v>8</v>
      </c>
      <c r="G47" s="46">
        <v>15</v>
      </c>
      <c r="H47" s="24">
        <f t="shared" si="5"/>
        <v>7.8947368421052628</v>
      </c>
      <c r="I47" s="4">
        <v>210.3</v>
      </c>
      <c r="J47" s="13">
        <f t="shared" si="6"/>
        <v>19.127436994769376</v>
      </c>
      <c r="K47" s="4">
        <v>38.44</v>
      </c>
      <c r="L47" s="13">
        <f t="shared" si="7"/>
        <v>8.1789802289282019</v>
      </c>
      <c r="M47" s="4">
        <v>7.5</v>
      </c>
      <c r="N47" s="14">
        <f t="shared" si="8"/>
        <v>22.727272727272727</v>
      </c>
      <c r="O47" s="13">
        <f t="shared" si="9"/>
        <v>57.928426793075566</v>
      </c>
    </row>
    <row r="48" spans="1:17" x14ac:dyDescent="0.25">
      <c r="A48" s="26">
        <v>45</v>
      </c>
      <c r="B48" s="48" t="s">
        <v>128</v>
      </c>
      <c r="C48" s="34" t="s">
        <v>16</v>
      </c>
      <c r="D48" s="35">
        <v>38744</v>
      </c>
      <c r="E48" s="32" t="s">
        <v>13</v>
      </c>
      <c r="F48" s="32">
        <v>7</v>
      </c>
      <c r="G48" s="46">
        <v>11</v>
      </c>
      <c r="H48" s="24">
        <f t="shared" si="5"/>
        <v>5.7894736842105265</v>
      </c>
      <c r="I48" s="4">
        <v>209.8</v>
      </c>
      <c r="J48" s="13">
        <f t="shared" si="6"/>
        <v>19.173021925643468</v>
      </c>
      <c r="K48" s="4">
        <v>60.59</v>
      </c>
      <c r="L48" s="13">
        <f t="shared" si="7"/>
        <v>5.1889750783957753</v>
      </c>
      <c r="M48" s="4">
        <v>9</v>
      </c>
      <c r="N48" s="14">
        <f t="shared" si="8"/>
        <v>27.272727272727273</v>
      </c>
      <c r="O48" s="13">
        <f t="shared" si="9"/>
        <v>57.42419796097704</v>
      </c>
      <c r="P48" s="29"/>
    </row>
    <row r="49" spans="1:16" x14ac:dyDescent="0.25">
      <c r="A49" s="26">
        <v>46</v>
      </c>
      <c r="B49" s="48" t="s">
        <v>129</v>
      </c>
      <c r="C49" s="34" t="s">
        <v>16</v>
      </c>
      <c r="D49" s="35">
        <v>38975</v>
      </c>
      <c r="E49" s="32" t="s">
        <v>13</v>
      </c>
      <c r="F49" s="32">
        <v>7</v>
      </c>
      <c r="G49" s="46">
        <v>12.5</v>
      </c>
      <c r="H49" s="24">
        <f t="shared" si="5"/>
        <v>6.5789473684210522</v>
      </c>
      <c r="I49" s="4">
        <v>211.5</v>
      </c>
      <c r="J49" s="13">
        <f t="shared" si="6"/>
        <v>19.018912529550828</v>
      </c>
      <c r="K49" s="4">
        <v>67.81</v>
      </c>
      <c r="L49" s="13">
        <f t="shared" si="7"/>
        <v>4.6364842943518658</v>
      </c>
      <c r="M49" s="4">
        <v>8.8000000000000007</v>
      </c>
      <c r="N49" s="14">
        <f t="shared" si="8"/>
        <v>26.666666666666664</v>
      </c>
      <c r="O49" s="13">
        <f t="shared" si="9"/>
        <v>56.901010858990411</v>
      </c>
    </row>
    <row r="50" spans="1:16" x14ac:dyDescent="0.25">
      <c r="A50" s="26">
        <v>47</v>
      </c>
      <c r="B50" s="48" t="s">
        <v>110</v>
      </c>
      <c r="C50" s="34" t="s">
        <v>16</v>
      </c>
      <c r="D50" s="35">
        <v>38658</v>
      </c>
      <c r="E50" s="32">
        <v>88</v>
      </c>
      <c r="F50" s="32">
        <v>7</v>
      </c>
      <c r="G50" s="46">
        <v>11</v>
      </c>
      <c r="H50" s="24">
        <f t="shared" si="5"/>
        <v>5.7894736842105265</v>
      </c>
      <c r="I50" s="4">
        <v>170</v>
      </c>
      <c r="J50" s="13">
        <f t="shared" si="6"/>
        <v>23.661764705882351</v>
      </c>
      <c r="K50" s="4">
        <v>36.68</v>
      </c>
      <c r="L50" s="13">
        <f t="shared" si="7"/>
        <v>8.571428571428573</v>
      </c>
      <c r="M50" s="4">
        <v>6</v>
      </c>
      <c r="N50" s="14">
        <f t="shared" si="8"/>
        <v>18.18181818181818</v>
      </c>
      <c r="O50" s="13">
        <f t="shared" si="9"/>
        <v>56.204485143339632</v>
      </c>
      <c r="P50" s="21"/>
    </row>
    <row r="51" spans="1:16" x14ac:dyDescent="0.25">
      <c r="A51" s="26">
        <v>48</v>
      </c>
      <c r="B51" s="48" t="s">
        <v>113</v>
      </c>
      <c r="C51" s="34" t="s">
        <v>16</v>
      </c>
      <c r="D51" s="35">
        <v>39639</v>
      </c>
      <c r="E51" s="32">
        <v>89</v>
      </c>
      <c r="F51" s="32">
        <v>5</v>
      </c>
      <c r="G51" s="46">
        <v>6.5</v>
      </c>
      <c r="H51" s="24">
        <f t="shared" si="5"/>
        <v>3.4210526315789473</v>
      </c>
      <c r="I51" s="4">
        <v>240</v>
      </c>
      <c r="J51" s="13">
        <f t="shared" si="6"/>
        <v>16.760416666666668</v>
      </c>
      <c r="K51" s="4">
        <v>44.75</v>
      </c>
      <c r="L51" s="13">
        <f t="shared" si="7"/>
        <v>7.025698324022347</v>
      </c>
      <c r="M51" s="4">
        <v>9.5</v>
      </c>
      <c r="N51" s="14">
        <f t="shared" si="8"/>
        <v>28.787878787878785</v>
      </c>
      <c r="O51" s="13">
        <f t="shared" si="9"/>
        <v>55.995046410146749</v>
      </c>
    </row>
    <row r="52" spans="1:16" x14ac:dyDescent="0.25">
      <c r="A52" s="26">
        <v>49</v>
      </c>
      <c r="B52" s="48" t="s">
        <v>93</v>
      </c>
      <c r="C52" s="34" t="s">
        <v>16</v>
      </c>
      <c r="D52" s="35">
        <v>38986</v>
      </c>
      <c r="E52" s="32">
        <v>72</v>
      </c>
      <c r="F52" s="32">
        <v>7</v>
      </c>
      <c r="G52" s="46">
        <v>15.5</v>
      </c>
      <c r="H52" s="24">
        <f t="shared" si="5"/>
        <v>8.1578947368421044</v>
      </c>
      <c r="I52" s="4">
        <v>223</v>
      </c>
      <c r="J52" s="13">
        <f t="shared" si="6"/>
        <v>18.038116591928251</v>
      </c>
      <c r="K52" s="4">
        <v>44.78</v>
      </c>
      <c r="L52" s="13">
        <f t="shared" si="7"/>
        <v>7.0209915140687809</v>
      </c>
      <c r="M52" s="4">
        <v>7.5</v>
      </c>
      <c r="N52" s="14">
        <f t="shared" si="8"/>
        <v>22.727272727272727</v>
      </c>
      <c r="O52" s="13">
        <f t="shared" si="9"/>
        <v>55.944275570111863</v>
      </c>
    </row>
    <row r="53" spans="1:16" x14ac:dyDescent="0.25">
      <c r="A53" s="26">
        <v>50</v>
      </c>
      <c r="B53" s="48" t="s">
        <v>119</v>
      </c>
      <c r="C53" s="34" t="s">
        <v>16</v>
      </c>
      <c r="D53" s="35">
        <v>38630</v>
      </c>
      <c r="E53" s="32">
        <v>91</v>
      </c>
      <c r="F53" s="32">
        <v>8</v>
      </c>
      <c r="G53" s="46">
        <v>20</v>
      </c>
      <c r="H53" s="24">
        <f t="shared" si="5"/>
        <v>10.526315789473685</v>
      </c>
      <c r="I53" s="4">
        <v>202.6</v>
      </c>
      <c r="J53" s="13">
        <f t="shared" si="6"/>
        <v>19.854392892398817</v>
      </c>
      <c r="K53" s="4">
        <v>42.62</v>
      </c>
      <c r="L53" s="13">
        <f t="shared" si="7"/>
        <v>7.3768183951196633</v>
      </c>
      <c r="M53" s="4">
        <v>6</v>
      </c>
      <c r="N53" s="14">
        <f t="shared" si="8"/>
        <v>18.18181818181818</v>
      </c>
      <c r="O53" s="13">
        <f t="shared" si="9"/>
        <v>55.939345258810341</v>
      </c>
      <c r="P53" s="29"/>
    </row>
    <row r="54" spans="1:16" x14ac:dyDescent="0.25">
      <c r="A54" s="26">
        <v>51</v>
      </c>
      <c r="B54" s="48" t="s">
        <v>49</v>
      </c>
      <c r="C54" s="34" t="s">
        <v>16</v>
      </c>
      <c r="D54" s="35">
        <v>38853</v>
      </c>
      <c r="E54" s="32">
        <v>35</v>
      </c>
      <c r="F54" s="32">
        <v>7</v>
      </c>
      <c r="G54" s="46">
        <v>8.5</v>
      </c>
      <c r="H54" s="24">
        <f t="shared" si="5"/>
        <v>4.4736842105263159</v>
      </c>
      <c r="I54" s="4">
        <v>206.2</v>
      </c>
      <c r="J54" s="13">
        <f t="shared" si="6"/>
        <v>19.507759456838023</v>
      </c>
      <c r="K54" s="4">
        <v>32.369999999999997</v>
      </c>
      <c r="L54" s="13">
        <f t="shared" si="7"/>
        <v>9.7126969416126059</v>
      </c>
      <c r="M54" s="4">
        <v>7.2</v>
      </c>
      <c r="N54" s="14">
        <f t="shared" si="8"/>
        <v>21.818181818181817</v>
      </c>
      <c r="O54" s="13">
        <f t="shared" si="9"/>
        <v>55.512322427158765</v>
      </c>
    </row>
    <row r="55" spans="1:16" x14ac:dyDescent="0.25">
      <c r="A55" s="26">
        <v>52</v>
      </c>
      <c r="B55" s="48" t="s">
        <v>72</v>
      </c>
      <c r="C55" s="34" t="s">
        <v>16</v>
      </c>
      <c r="D55" s="35">
        <v>38824</v>
      </c>
      <c r="E55" s="32">
        <v>58</v>
      </c>
      <c r="F55" s="32">
        <v>7</v>
      </c>
      <c r="G55" s="46">
        <v>16.5</v>
      </c>
      <c r="H55" s="24">
        <f t="shared" si="5"/>
        <v>8.6842105263157894</v>
      </c>
      <c r="I55" s="4">
        <v>181.8</v>
      </c>
      <c r="J55" s="13">
        <f t="shared" si="6"/>
        <v>22.125962596259626</v>
      </c>
      <c r="K55" s="4">
        <v>60.12</v>
      </c>
      <c r="L55" s="13">
        <f t="shared" si="7"/>
        <v>5.2295409181636732</v>
      </c>
      <c r="M55" s="4">
        <v>6</v>
      </c>
      <c r="N55" s="14">
        <f t="shared" si="8"/>
        <v>18.18181818181818</v>
      </c>
      <c r="O55" s="13">
        <f t="shared" si="9"/>
        <v>54.221532222557265</v>
      </c>
    </row>
    <row r="56" spans="1:16" x14ac:dyDescent="0.25">
      <c r="A56" s="26">
        <v>53</v>
      </c>
      <c r="B56" s="48" t="s">
        <v>61</v>
      </c>
      <c r="C56" s="34" t="s">
        <v>16</v>
      </c>
      <c r="D56" s="38" t="s">
        <v>18</v>
      </c>
      <c r="E56" s="32">
        <v>45</v>
      </c>
      <c r="F56" s="32">
        <v>8</v>
      </c>
      <c r="G56" s="46">
        <v>17</v>
      </c>
      <c r="H56" s="24">
        <f t="shared" si="5"/>
        <v>8.9473684210526319</v>
      </c>
      <c r="I56" s="4">
        <v>201.2</v>
      </c>
      <c r="J56" s="13">
        <f t="shared" si="6"/>
        <v>19.992544731610341</v>
      </c>
      <c r="K56" s="4">
        <v>56.62</v>
      </c>
      <c r="L56" s="13">
        <f t="shared" si="7"/>
        <v>5.5528081949841051</v>
      </c>
      <c r="M56" s="4">
        <v>6.5</v>
      </c>
      <c r="N56" s="14">
        <f t="shared" si="8"/>
        <v>19.696969696969695</v>
      </c>
      <c r="O56" s="13">
        <f t="shared" si="9"/>
        <v>54.189691044616772</v>
      </c>
    </row>
    <row r="57" spans="1:16" x14ac:dyDescent="0.25">
      <c r="A57" s="26">
        <v>54</v>
      </c>
      <c r="B57" s="48" t="s">
        <v>71</v>
      </c>
      <c r="C57" s="34" t="s">
        <v>16</v>
      </c>
      <c r="D57" s="35">
        <v>38898</v>
      </c>
      <c r="E57" s="32">
        <v>58</v>
      </c>
      <c r="F57" s="32">
        <v>7</v>
      </c>
      <c r="G57" s="46">
        <v>14.5</v>
      </c>
      <c r="H57" s="24">
        <f t="shared" si="5"/>
        <v>7.6315789473684212</v>
      </c>
      <c r="I57" s="4">
        <v>180.3</v>
      </c>
      <c r="J57" s="13">
        <f t="shared" si="6"/>
        <v>22.310038824181916</v>
      </c>
      <c r="K57" s="4">
        <v>64.53</v>
      </c>
      <c r="L57" s="13">
        <f t="shared" si="7"/>
        <v>4.8721524872152493</v>
      </c>
      <c r="M57" s="4">
        <v>6.2</v>
      </c>
      <c r="N57" s="14">
        <f t="shared" si="8"/>
        <v>18.787878787878789</v>
      </c>
      <c r="O57" s="13">
        <f t="shared" si="9"/>
        <v>53.601649046644376</v>
      </c>
    </row>
    <row r="58" spans="1:16" ht="24.75" customHeight="1" x14ac:dyDescent="0.25">
      <c r="A58" s="26">
        <v>55</v>
      </c>
      <c r="B58" s="48" t="s">
        <v>29</v>
      </c>
      <c r="C58" s="34" t="s">
        <v>16</v>
      </c>
      <c r="D58" s="35">
        <v>38925</v>
      </c>
      <c r="E58" s="32">
        <v>6</v>
      </c>
      <c r="F58" s="32">
        <v>7</v>
      </c>
      <c r="G58" s="46">
        <v>11</v>
      </c>
      <c r="H58" s="24">
        <f t="shared" si="5"/>
        <v>5.7894736842105265</v>
      </c>
      <c r="I58" s="4">
        <v>276.5</v>
      </c>
      <c r="J58" s="13">
        <f t="shared" si="6"/>
        <v>14.547920433996383</v>
      </c>
      <c r="K58" s="4">
        <v>39.22</v>
      </c>
      <c r="L58" s="13">
        <f t="shared" si="7"/>
        <v>8.016318204997452</v>
      </c>
      <c r="M58" s="4">
        <v>8.3000000000000007</v>
      </c>
      <c r="N58" s="14">
        <f t="shared" si="8"/>
        <v>25.151515151515152</v>
      </c>
      <c r="O58" s="13">
        <f t="shared" si="9"/>
        <v>53.505227474719518</v>
      </c>
    </row>
    <row r="59" spans="1:16" ht="21" customHeight="1" x14ac:dyDescent="0.25">
      <c r="A59" s="26">
        <v>56</v>
      </c>
      <c r="B59" s="48" t="s">
        <v>42</v>
      </c>
      <c r="C59" s="39" t="s">
        <v>16</v>
      </c>
      <c r="D59" s="35">
        <v>38736</v>
      </c>
      <c r="E59" s="32">
        <v>19</v>
      </c>
      <c r="F59" s="32">
        <v>7</v>
      </c>
      <c r="G59" s="46">
        <v>10.5</v>
      </c>
      <c r="H59" s="24">
        <f t="shared" si="5"/>
        <v>5.5263157894736841</v>
      </c>
      <c r="I59" s="4">
        <v>183.6</v>
      </c>
      <c r="J59" s="13">
        <f t="shared" si="6"/>
        <v>21.909041394335514</v>
      </c>
      <c r="K59" s="4">
        <v>40.590000000000003</v>
      </c>
      <c r="L59" s="13">
        <f t="shared" si="7"/>
        <v>7.7457501847745753</v>
      </c>
      <c r="M59" s="4">
        <v>6</v>
      </c>
      <c r="N59" s="14">
        <f t="shared" si="8"/>
        <v>18.18181818181818</v>
      </c>
      <c r="O59" s="13">
        <f t="shared" si="9"/>
        <v>53.362925550401954</v>
      </c>
    </row>
    <row r="60" spans="1:16" x14ac:dyDescent="0.25">
      <c r="A60" s="26">
        <v>57</v>
      </c>
      <c r="B60" s="48" t="s">
        <v>114</v>
      </c>
      <c r="C60" s="34" t="s">
        <v>16</v>
      </c>
      <c r="D60" s="35">
        <v>39650</v>
      </c>
      <c r="E60" s="32">
        <v>89</v>
      </c>
      <c r="F60" s="32">
        <v>5</v>
      </c>
      <c r="G60" s="46">
        <v>15.5</v>
      </c>
      <c r="H60" s="24">
        <f t="shared" si="5"/>
        <v>8.1578947368421044</v>
      </c>
      <c r="I60" s="4">
        <v>237.5</v>
      </c>
      <c r="J60" s="13">
        <f t="shared" si="6"/>
        <v>16.936842105263157</v>
      </c>
      <c r="K60" s="4">
        <v>53.16</v>
      </c>
      <c r="L60" s="13">
        <f t="shared" si="7"/>
        <v>5.9142212189616261</v>
      </c>
      <c r="M60" s="4">
        <v>7</v>
      </c>
      <c r="N60" s="14">
        <f t="shared" si="8"/>
        <v>21.212121212121211</v>
      </c>
      <c r="O60" s="13">
        <f t="shared" si="9"/>
        <v>52.221079273188096</v>
      </c>
    </row>
    <row r="61" spans="1:16" x14ac:dyDescent="0.25">
      <c r="A61" s="26">
        <v>58</v>
      </c>
      <c r="B61" s="49" t="s">
        <v>78</v>
      </c>
      <c r="C61" s="16" t="s">
        <v>16</v>
      </c>
      <c r="D61" s="35">
        <v>38484</v>
      </c>
      <c r="E61" s="45">
        <v>66</v>
      </c>
      <c r="F61" s="45">
        <v>8</v>
      </c>
      <c r="G61" s="46">
        <v>13.5</v>
      </c>
      <c r="H61" s="24">
        <f t="shared" si="5"/>
        <v>7.1052631578947372</v>
      </c>
      <c r="I61" s="4">
        <v>231.9</v>
      </c>
      <c r="J61" s="13">
        <f t="shared" si="6"/>
        <v>17.345838723587754</v>
      </c>
      <c r="K61" s="4">
        <v>57.03</v>
      </c>
      <c r="L61" s="13">
        <f t="shared" si="7"/>
        <v>5.5128879537085753</v>
      </c>
      <c r="M61" s="4">
        <v>7</v>
      </c>
      <c r="N61" s="14">
        <f t="shared" si="8"/>
        <v>21.212121212121211</v>
      </c>
      <c r="O61" s="13">
        <f t="shared" si="9"/>
        <v>51.176111047312276</v>
      </c>
    </row>
    <row r="62" spans="1:16" x14ac:dyDescent="0.25">
      <c r="A62" s="26">
        <v>59</v>
      </c>
      <c r="B62" s="48" t="s">
        <v>120</v>
      </c>
      <c r="C62" s="34" t="s">
        <v>16</v>
      </c>
      <c r="D62" s="35">
        <v>38344</v>
      </c>
      <c r="E62" s="32">
        <v>91</v>
      </c>
      <c r="F62" s="32">
        <v>8</v>
      </c>
      <c r="G62" s="46">
        <v>13.5</v>
      </c>
      <c r="H62" s="24">
        <f t="shared" si="5"/>
        <v>7.1052631578947372</v>
      </c>
      <c r="I62" s="4">
        <v>196.2</v>
      </c>
      <c r="J62" s="13">
        <f t="shared" si="6"/>
        <v>20.502038735983692</v>
      </c>
      <c r="K62" s="4">
        <v>78.81</v>
      </c>
      <c r="L62" s="13">
        <f t="shared" si="7"/>
        <v>3.9893414541301868</v>
      </c>
      <c r="M62" s="4">
        <v>6.3</v>
      </c>
      <c r="N62" s="14">
        <f t="shared" si="8"/>
        <v>19.09090909090909</v>
      </c>
      <c r="O62" s="13">
        <f t="shared" si="9"/>
        <v>50.687552438917706</v>
      </c>
    </row>
    <row r="63" spans="1:16" x14ac:dyDescent="0.25">
      <c r="A63" s="26">
        <v>60</v>
      </c>
      <c r="B63" s="48" t="s">
        <v>94</v>
      </c>
      <c r="C63" s="34" t="s">
        <v>16</v>
      </c>
      <c r="D63" s="35">
        <v>38695</v>
      </c>
      <c r="E63" s="32">
        <v>72</v>
      </c>
      <c r="F63" s="32">
        <v>7</v>
      </c>
      <c r="G63" s="46">
        <v>15</v>
      </c>
      <c r="H63" s="24">
        <f t="shared" si="5"/>
        <v>7.8947368421052628</v>
      </c>
      <c r="I63" s="4">
        <v>225.1</v>
      </c>
      <c r="J63" s="13">
        <f t="shared" si="6"/>
        <v>17.869835628609508</v>
      </c>
      <c r="K63" s="4">
        <v>86.82</v>
      </c>
      <c r="L63" s="13">
        <f t="shared" si="7"/>
        <v>3.6212854181064276</v>
      </c>
      <c r="M63" s="4">
        <v>7</v>
      </c>
      <c r="N63" s="14">
        <f t="shared" si="8"/>
        <v>21.212121212121211</v>
      </c>
      <c r="O63" s="13">
        <f t="shared" si="9"/>
        <v>50.59797910094241</v>
      </c>
      <c r="P63" s="21"/>
    </row>
    <row r="64" spans="1:16" x14ac:dyDescent="0.25">
      <c r="A64" s="26">
        <v>61</v>
      </c>
      <c r="B64" s="48" t="s">
        <v>44</v>
      </c>
      <c r="C64" s="40" t="s">
        <v>16</v>
      </c>
      <c r="D64" s="41">
        <v>39066</v>
      </c>
      <c r="E64" s="44">
        <v>21</v>
      </c>
      <c r="F64" s="32">
        <v>7</v>
      </c>
      <c r="G64" s="46">
        <v>12.5</v>
      </c>
      <c r="H64" s="24">
        <f t="shared" si="5"/>
        <v>6.5789473684210522</v>
      </c>
      <c r="I64" s="4">
        <v>194.7</v>
      </c>
      <c r="J64" s="13">
        <f t="shared" si="6"/>
        <v>20.659989727786339</v>
      </c>
      <c r="K64" s="4">
        <v>98.16</v>
      </c>
      <c r="L64" s="13">
        <f t="shared" si="7"/>
        <v>3.2029339853300738</v>
      </c>
      <c r="M64" s="4">
        <v>6</v>
      </c>
      <c r="N64" s="14">
        <f t="shared" si="8"/>
        <v>18.18181818181818</v>
      </c>
      <c r="O64" s="13">
        <f t="shared" si="9"/>
        <v>48.623689263355644</v>
      </c>
    </row>
    <row r="65" spans="1:17" x14ac:dyDescent="0.25">
      <c r="A65" s="26">
        <v>62</v>
      </c>
      <c r="B65" s="48" t="s">
        <v>103</v>
      </c>
      <c r="C65" s="34" t="s">
        <v>16</v>
      </c>
      <c r="D65" s="35">
        <v>38958</v>
      </c>
      <c r="E65" s="32">
        <v>81</v>
      </c>
      <c r="F65" s="32">
        <v>7</v>
      </c>
      <c r="G65" s="46">
        <v>16.5</v>
      </c>
      <c r="H65" s="24">
        <f t="shared" si="5"/>
        <v>8.6842105263157894</v>
      </c>
      <c r="I65" s="4">
        <v>199</v>
      </c>
      <c r="J65" s="13">
        <f t="shared" si="6"/>
        <v>20.213567839195981</v>
      </c>
      <c r="K65" s="4">
        <v>30.85</v>
      </c>
      <c r="L65" s="13">
        <f t="shared" si="7"/>
        <v>10.191247974068071</v>
      </c>
      <c r="M65" s="4">
        <v>0</v>
      </c>
      <c r="N65" s="14">
        <f t="shared" si="8"/>
        <v>0</v>
      </c>
      <c r="O65" s="13">
        <f t="shared" si="9"/>
        <v>39.089026339579839</v>
      </c>
      <c r="P65" s="29"/>
    </row>
    <row r="66" spans="1:17" ht="31.5" customHeight="1" x14ac:dyDescent="0.25">
      <c r="A66" s="26">
        <v>63</v>
      </c>
      <c r="B66" s="48" t="s">
        <v>28</v>
      </c>
      <c r="C66" s="34" t="s">
        <v>16</v>
      </c>
      <c r="D66" s="35">
        <v>38616</v>
      </c>
      <c r="E66" s="32">
        <v>4</v>
      </c>
      <c r="F66" s="32">
        <v>8</v>
      </c>
      <c r="G66" s="46">
        <v>16.5</v>
      </c>
      <c r="H66" s="24">
        <f t="shared" si="5"/>
        <v>8.6842105263157894</v>
      </c>
      <c r="I66" s="4">
        <v>188.3</v>
      </c>
      <c r="J66" s="13">
        <f t="shared" si="6"/>
        <v>21.362187997875729</v>
      </c>
      <c r="K66" s="4">
        <v>51.31</v>
      </c>
      <c r="L66" s="13">
        <f t="shared" si="7"/>
        <v>6.1274605340089652</v>
      </c>
      <c r="M66" s="4">
        <v>0</v>
      </c>
      <c r="N66" s="14">
        <f t="shared" si="8"/>
        <v>0</v>
      </c>
      <c r="O66" s="13">
        <f t="shared" si="9"/>
        <v>36.173859058200485</v>
      </c>
    </row>
    <row r="67" spans="1:17" x14ac:dyDescent="0.25">
      <c r="A67" s="26">
        <v>64</v>
      </c>
      <c r="B67" s="49" t="s">
        <v>80</v>
      </c>
      <c r="C67" s="17" t="s">
        <v>16</v>
      </c>
      <c r="D67" s="35">
        <v>38484</v>
      </c>
      <c r="E67" s="32">
        <v>66</v>
      </c>
      <c r="F67" s="32">
        <v>7</v>
      </c>
      <c r="G67" s="46">
        <v>6</v>
      </c>
      <c r="H67" s="24">
        <f t="shared" si="5"/>
        <v>3.1578947368421053</v>
      </c>
      <c r="I67" s="4">
        <v>180.7</v>
      </c>
      <c r="J67" s="13">
        <f t="shared" si="6"/>
        <v>22.2606530160487</v>
      </c>
      <c r="K67" s="4">
        <v>33.56</v>
      </c>
      <c r="L67" s="13">
        <f t="shared" si="7"/>
        <v>9.3682955899880813</v>
      </c>
      <c r="M67" s="4">
        <v>0</v>
      </c>
      <c r="N67" s="14">
        <f t="shared" si="8"/>
        <v>0</v>
      </c>
      <c r="O67" s="13">
        <f t="shared" si="9"/>
        <v>34.786843342878889</v>
      </c>
    </row>
    <row r="68" spans="1:17" x14ac:dyDescent="0.25">
      <c r="A68" s="26">
        <v>65</v>
      </c>
      <c r="B68" s="48" t="s">
        <v>121</v>
      </c>
      <c r="C68" s="34" t="s">
        <v>16</v>
      </c>
      <c r="D68" s="35">
        <v>38342</v>
      </c>
      <c r="E68" s="32">
        <v>91</v>
      </c>
      <c r="F68" s="32">
        <v>8</v>
      </c>
      <c r="G68" s="46">
        <v>14.5</v>
      </c>
      <c r="H68" s="24">
        <f t="shared" ref="H68:H99" si="10">25*G68/47.5</f>
        <v>7.6315789473684212</v>
      </c>
      <c r="I68" s="4">
        <v>180.8</v>
      </c>
      <c r="J68" s="13">
        <f t="shared" ref="J68:J99" si="11">25*160.9/I68</f>
        <v>22.248340707964601</v>
      </c>
      <c r="K68" s="4">
        <v>71.28</v>
      </c>
      <c r="L68" s="13">
        <f t="shared" ref="L68:L99" si="12">20*15.72/K68</f>
        <v>4.4107744107744109</v>
      </c>
      <c r="M68" s="4">
        <v>0</v>
      </c>
      <c r="N68" s="14">
        <f t="shared" ref="N68:N99" si="13">30*M68/9.9</f>
        <v>0</v>
      </c>
      <c r="O68" s="13">
        <f t="shared" ref="O68:O99" si="14">H68+J68+L68+N68</f>
        <v>34.290694066107434</v>
      </c>
    </row>
    <row r="69" spans="1:17" x14ac:dyDescent="0.25">
      <c r="A69" s="26">
        <v>66</v>
      </c>
      <c r="B69" s="48" t="s">
        <v>96</v>
      </c>
      <c r="C69" s="34" t="s">
        <v>16</v>
      </c>
      <c r="D69" s="35">
        <v>38337</v>
      </c>
      <c r="E69" s="32">
        <v>73</v>
      </c>
      <c r="F69" s="32">
        <v>8</v>
      </c>
      <c r="G69" s="46">
        <v>14.5</v>
      </c>
      <c r="H69" s="24">
        <f t="shared" si="10"/>
        <v>7.6315789473684212</v>
      </c>
      <c r="I69" s="4">
        <v>217.7</v>
      </c>
      <c r="J69" s="13">
        <f t="shared" si="11"/>
        <v>18.477262287551678</v>
      </c>
      <c r="K69" s="4">
        <v>44.69</v>
      </c>
      <c r="L69" s="13">
        <f t="shared" si="12"/>
        <v>7.0351309017677348</v>
      </c>
      <c r="M69" s="4"/>
      <c r="N69" s="14">
        <f t="shared" si="13"/>
        <v>0</v>
      </c>
      <c r="O69" s="13">
        <f t="shared" si="14"/>
        <v>33.143972136687836</v>
      </c>
    </row>
    <row r="70" spans="1:17" x14ac:dyDescent="0.25">
      <c r="A70" s="26">
        <v>67</v>
      </c>
      <c r="B70" s="48" t="s">
        <v>102</v>
      </c>
      <c r="C70" s="34" t="s">
        <v>16</v>
      </c>
      <c r="D70" s="35">
        <v>38827</v>
      </c>
      <c r="E70" s="32">
        <v>79</v>
      </c>
      <c r="F70" s="32">
        <v>7</v>
      </c>
      <c r="G70" s="46">
        <v>12</v>
      </c>
      <c r="H70" s="24">
        <f t="shared" si="10"/>
        <v>6.3157894736842106</v>
      </c>
      <c r="I70" s="4">
        <v>218.4</v>
      </c>
      <c r="J70" s="13">
        <f t="shared" si="11"/>
        <v>18.418040293040292</v>
      </c>
      <c r="K70" s="4">
        <v>43.75</v>
      </c>
      <c r="L70" s="13">
        <f t="shared" si="12"/>
        <v>7.1862857142857148</v>
      </c>
      <c r="M70" s="4">
        <v>0</v>
      </c>
      <c r="N70" s="14">
        <f t="shared" si="13"/>
        <v>0</v>
      </c>
      <c r="O70" s="13">
        <f t="shared" si="14"/>
        <v>31.920115481010221</v>
      </c>
    </row>
    <row r="71" spans="1:17" x14ac:dyDescent="0.25">
      <c r="A71" s="26">
        <v>68</v>
      </c>
      <c r="B71" s="48" t="s">
        <v>38</v>
      </c>
      <c r="C71" s="34" t="s">
        <v>16</v>
      </c>
      <c r="D71" s="35">
        <v>38715</v>
      </c>
      <c r="E71" s="32">
        <v>16</v>
      </c>
      <c r="F71" s="32">
        <v>8</v>
      </c>
      <c r="G71" s="46">
        <v>17.5</v>
      </c>
      <c r="H71" s="24">
        <f t="shared" si="10"/>
        <v>9.2105263157894743</v>
      </c>
      <c r="I71" s="4">
        <v>183.7</v>
      </c>
      <c r="J71" s="13">
        <f t="shared" si="11"/>
        <v>21.897114861186719</v>
      </c>
      <c r="K71" s="4" t="s">
        <v>24</v>
      </c>
      <c r="L71" s="13"/>
      <c r="M71" s="4"/>
      <c r="N71" s="14">
        <f t="shared" si="13"/>
        <v>0</v>
      </c>
      <c r="O71" s="13">
        <f t="shared" si="14"/>
        <v>31.107641176976195</v>
      </c>
    </row>
    <row r="72" spans="1:17" x14ac:dyDescent="0.25">
      <c r="A72" s="26">
        <v>69</v>
      </c>
      <c r="B72" s="48" t="s">
        <v>101</v>
      </c>
      <c r="C72" s="34" t="s">
        <v>16</v>
      </c>
      <c r="D72" s="35">
        <v>38849</v>
      </c>
      <c r="E72" s="32">
        <v>79</v>
      </c>
      <c r="F72" s="32">
        <v>7</v>
      </c>
      <c r="G72" s="46">
        <v>10.5</v>
      </c>
      <c r="H72" s="24">
        <f t="shared" si="10"/>
        <v>5.5263157894736841</v>
      </c>
      <c r="I72" s="4">
        <v>210.4</v>
      </c>
      <c r="J72" s="13">
        <f t="shared" si="11"/>
        <v>19.118346007604561</v>
      </c>
      <c r="K72" s="4">
        <v>57.41</v>
      </c>
      <c r="L72" s="13">
        <f>20*15.72/K72</f>
        <v>5.4763978400975448</v>
      </c>
      <c r="M72" s="4">
        <v>0</v>
      </c>
      <c r="N72" s="14">
        <f t="shared" si="13"/>
        <v>0</v>
      </c>
      <c r="O72" s="13">
        <f t="shared" si="14"/>
        <v>30.12105963717579</v>
      </c>
    </row>
    <row r="73" spans="1:17" x14ac:dyDescent="0.25">
      <c r="A73" s="26">
        <v>70</v>
      </c>
      <c r="B73" s="48" t="s">
        <v>122</v>
      </c>
      <c r="C73" s="34" t="s">
        <v>16</v>
      </c>
      <c r="D73" s="35">
        <v>38839</v>
      </c>
      <c r="E73" s="32">
        <v>93</v>
      </c>
      <c r="F73" s="32">
        <v>7</v>
      </c>
      <c r="G73" s="46">
        <v>11.5</v>
      </c>
      <c r="H73" s="24">
        <f t="shared" si="10"/>
        <v>6.0526315789473681</v>
      </c>
      <c r="I73" s="4">
        <v>180.8</v>
      </c>
      <c r="J73" s="13">
        <f t="shared" si="11"/>
        <v>22.248340707964601</v>
      </c>
      <c r="K73" s="4"/>
      <c r="L73" s="13"/>
      <c r="M73" s="4"/>
      <c r="N73" s="14">
        <f t="shared" si="13"/>
        <v>0</v>
      </c>
      <c r="O73" s="13">
        <f t="shared" si="14"/>
        <v>28.300972286911971</v>
      </c>
    </row>
    <row r="74" spans="1:17" x14ac:dyDescent="0.25">
      <c r="A74" s="26">
        <v>71</v>
      </c>
      <c r="B74" s="48" t="s">
        <v>95</v>
      </c>
      <c r="C74" s="34" t="s">
        <v>16</v>
      </c>
      <c r="D74" s="35">
        <v>38609</v>
      </c>
      <c r="E74" s="32">
        <v>73</v>
      </c>
      <c r="F74" s="32">
        <v>8</v>
      </c>
      <c r="G74" s="46">
        <v>11</v>
      </c>
      <c r="H74" s="24">
        <f t="shared" si="10"/>
        <v>5.7894736842105265</v>
      </c>
      <c r="I74" s="4" t="s">
        <v>24</v>
      </c>
      <c r="J74" s="13"/>
      <c r="K74" s="4">
        <v>39.5</v>
      </c>
      <c r="L74" s="13">
        <f>20*15.72/K74</f>
        <v>7.9594936708860766</v>
      </c>
      <c r="M74" s="4"/>
      <c r="N74" s="14">
        <f t="shared" si="13"/>
        <v>0</v>
      </c>
      <c r="O74" s="13">
        <f t="shared" si="14"/>
        <v>13.748967355096603</v>
      </c>
    </row>
    <row r="75" spans="1:17" x14ac:dyDescent="0.25">
      <c r="A75" s="26">
        <v>72</v>
      </c>
      <c r="B75" s="48" t="s">
        <v>127</v>
      </c>
      <c r="C75" s="34" t="s">
        <v>16</v>
      </c>
      <c r="D75" s="35">
        <v>38674</v>
      </c>
      <c r="E75" s="32">
        <v>94</v>
      </c>
      <c r="F75" s="32">
        <v>7</v>
      </c>
      <c r="G75" s="46">
        <v>18.5</v>
      </c>
      <c r="H75" s="24">
        <f t="shared" si="10"/>
        <v>9.7368421052631575</v>
      </c>
      <c r="I75" s="4"/>
      <c r="J75" s="13"/>
      <c r="K75" s="4"/>
      <c r="L75" s="13"/>
      <c r="M75" s="4"/>
      <c r="N75" s="14">
        <f t="shared" si="13"/>
        <v>0</v>
      </c>
      <c r="O75" s="13">
        <f t="shared" si="14"/>
        <v>9.7368421052631575</v>
      </c>
      <c r="Q75" s="22"/>
    </row>
    <row r="76" spans="1:17" x14ac:dyDescent="0.25">
      <c r="A76" s="26">
        <v>73</v>
      </c>
      <c r="B76" s="48" t="s">
        <v>47</v>
      </c>
      <c r="C76" s="34" t="s">
        <v>16</v>
      </c>
      <c r="D76" s="35">
        <v>38617</v>
      </c>
      <c r="E76" s="32">
        <v>31</v>
      </c>
      <c r="F76" s="32">
        <v>8</v>
      </c>
      <c r="G76" s="46">
        <v>0</v>
      </c>
      <c r="H76" s="24">
        <f t="shared" si="10"/>
        <v>0</v>
      </c>
      <c r="I76" s="4"/>
      <c r="J76" s="13" t="e">
        <f t="shared" ref="J76:J105" si="15">25*160.9/I76</f>
        <v>#DIV/0!</v>
      </c>
      <c r="K76" s="4"/>
      <c r="L76" s="13" t="e">
        <f t="shared" ref="L76:L105" si="16">20*15.72/K76</f>
        <v>#DIV/0!</v>
      </c>
      <c r="M76" s="4"/>
      <c r="N76" s="14">
        <f t="shared" si="13"/>
        <v>0</v>
      </c>
      <c r="O76" s="13" t="e">
        <f t="shared" si="14"/>
        <v>#DIV/0!</v>
      </c>
    </row>
    <row r="77" spans="1:17" x14ac:dyDescent="0.25">
      <c r="A77" s="26">
        <v>74</v>
      </c>
      <c r="B77" s="48" t="s">
        <v>56</v>
      </c>
      <c r="C77" s="34" t="s">
        <v>16</v>
      </c>
      <c r="D77" s="35">
        <v>38440</v>
      </c>
      <c r="E77" s="32">
        <v>43</v>
      </c>
      <c r="F77" s="32">
        <v>8</v>
      </c>
      <c r="G77" s="46">
        <v>0</v>
      </c>
      <c r="H77" s="24">
        <f t="shared" si="10"/>
        <v>0</v>
      </c>
      <c r="I77" s="4"/>
      <c r="J77" s="13" t="e">
        <f t="shared" si="15"/>
        <v>#DIV/0!</v>
      </c>
      <c r="K77" s="4"/>
      <c r="L77" s="13" t="e">
        <f t="shared" si="16"/>
        <v>#DIV/0!</v>
      </c>
      <c r="M77" s="4"/>
      <c r="N77" s="14">
        <f t="shared" si="13"/>
        <v>0</v>
      </c>
      <c r="O77" s="13" t="e">
        <f t="shared" si="14"/>
        <v>#DIV/0!</v>
      </c>
    </row>
    <row r="78" spans="1:17" x14ac:dyDescent="0.25">
      <c r="A78" s="26">
        <v>75</v>
      </c>
      <c r="B78" s="48" t="s">
        <v>112</v>
      </c>
      <c r="C78" s="34" t="s">
        <v>16</v>
      </c>
      <c r="D78" s="35">
        <v>39008</v>
      </c>
      <c r="E78" s="32">
        <v>88</v>
      </c>
      <c r="F78" s="32">
        <v>7</v>
      </c>
      <c r="G78" s="46">
        <v>0</v>
      </c>
      <c r="H78" s="24">
        <f t="shared" si="10"/>
        <v>0</v>
      </c>
      <c r="I78" s="4"/>
      <c r="J78" s="13" t="e">
        <f t="shared" si="15"/>
        <v>#DIV/0!</v>
      </c>
      <c r="K78" s="4"/>
      <c r="L78" s="13" t="e">
        <f t="shared" si="16"/>
        <v>#DIV/0!</v>
      </c>
      <c r="M78" s="4"/>
      <c r="N78" s="14">
        <f t="shared" si="13"/>
        <v>0</v>
      </c>
      <c r="O78" s="13" t="e">
        <f t="shared" si="14"/>
        <v>#DIV/0!</v>
      </c>
    </row>
    <row r="79" spans="1:17" x14ac:dyDescent="0.25">
      <c r="A79" s="26">
        <v>76</v>
      </c>
      <c r="B79" s="48" t="s">
        <v>36</v>
      </c>
      <c r="C79" s="36" t="s">
        <v>16</v>
      </c>
      <c r="D79" s="37">
        <v>38449</v>
      </c>
      <c r="E79" s="18">
        <v>14</v>
      </c>
      <c r="F79" s="32">
        <v>8</v>
      </c>
      <c r="G79" s="46">
        <v>0</v>
      </c>
      <c r="H79" s="24">
        <f t="shared" si="10"/>
        <v>0</v>
      </c>
      <c r="I79" s="4"/>
      <c r="J79" s="13" t="e">
        <f t="shared" si="15"/>
        <v>#DIV/0!</v>
      </c>
      <c r="K79" s="4"/>
      <c r="L79" s="13" t="e">
        <f t="shared" si="16"/>
        <v>#DIV/0!</v>
      </c>
      <c r="M79" s="4"/>
      <c r="N79" s="14">
        <f t="shared" si="13"/>
        <v>0</v>
      </c>
      <c r="O79" s="13" t="e">
        <f t="shared" si="14"/>
        <v>#DIV/0!</v>
      </c>
      <c r="P79" s="29"/>
    </row>
    <row r="80" spans="1:17" x14ac:dyDescent="0.25">
      <c r="A80" s="26">
        <v>77</v>
      </c>
      <c r="B80" s="48" t="s">
        <v>75</v>
      </c>
      <c r="C80" s="34" t="s">
        <v>16</v>
      </c>
      <c r="D80" s="35">
        <v>38994</v>
      </c>
      <c r="E80" s="32">
        <v>61</v>
      </c>
      <c r="F80" s="32">
        <v>7</v>
      </c>
      <c r="G80" s="46">
        <v>0</v>
      </c>
      <c r="H80" s="24">
        <f t="shared" si="10"/>
        <v>0</v>
      </c>
      <c r="I80" s="4"/>
      <c r="J80" s="13" t="e">
        <f t="shared" si="15"/>
        <v>#DIV/0!</v>
      </c>
      <c r="K80" s="4"/>
      <c r="L80" s="13" t="e">
        <f t="shared" si="16"/>
        <v>#DIV/0!</v>
      </c>
      <c r="M80" s="4"/>
      <c r="N80" s="14">
        <f t="shared" si="13"/>
        <v>0</v>
      </c>
      <c r="O80" s="13" t="e">
        <f t="shared" si="14"/>
        <v>#DIV/0!</v>
      </c>
    </row>
    <row r="81" spans="1:17" x14ac:dyDescent="0.25">
      <c r="A81" s="26">
        <v>78</v>
      </c>
      <c r="B81" s="48" t="s">
        <v>125</v>
      </c>
      <c r="C81" s="34" t="s">
        <v>16</v>
      </c>
      <c r="D81" s="35">
        <v>38563</v>
      </c>
      <c r="E81" s="32">
        <v>93</v>
      </c>
      <c r="F81" s="32">
        <v>8</v>
      </c>
      <c r="G81" s="46">
        <v>0</v>
      </c>
      <c r="H81" s="24">
        <f t="shared" si="10"/>
        <v>0</v>
      </c>
      <c r="I81" s="4"/>
      <c r="J81" s="13" t="e">
        <f t="shared" si="15"/>
        <v>#DIV/0!</v>
      </c>
      <c r="K81" s="4"/>
      <c r="L81" s="13" t="e">
        <f t="shared" si="16"/>
        <v>#DIV/0!</v>
      </c>
      <c r="M81" s="4"/>
      <c r="N81" s="14">
        <f t="shared" si="13"/>
        <v>0</v>
      </c>
      <c r="O81" s="13" t="e">
        <f t="shared" si="14"/>
        <v>#DIV/0!</v>
      </c>
    </row>
    <row r="82" spans="1:17" x14ac:dyDescent="0.25">
      <c r="A82" s="26">
        <v>79</v>
      </c>
      <c r="B82" s="48" t="s">
        <v>37</v>
      </c>
      <c r="C82" s="36" t="s">
        <v>16</v>
      </c>
      <c r="D82" s="37">
        <v>38330</v>
      </c>
      <c r="E82" s="18">
        <v>14</v>
      </c>
      <c r="F82" s="32">
        <v>8</v>
      </c>
      <c r="G82" s="46">
        <v>0</v>
      </c>
      <c r="H82" s="24">
        <f t="shared" si="10"/>
        <v>0</v>
      </c>
      <c r="I82" s="4"/>
      <c r="J82" s="13" t="e">
        <f t="shared" si="15"/>
        <v>#DIV/0!</v>
      </c>
      <c r="K82" s="4"/>
      <c r="L82" s="13" t="e">
        <f t="shared" si="16"/>
        <v>#DIV/0!</v>
      </c>
      <c r="M82" s="4"/>
      <c r="N82" s="14">
        <f t="shared" si="13"/>
        <v>0</v>
      </c>
      <c r="O82" s="13" t="e">
        <f t="shared" si="14"/>
        <v>#DIV/0!</v>
      </c>
      <c r="P82" s="29"/>
    </row>
    <row r="83" spans="1:17" x14ac:dyDescent="0.25">
      <c r="A83" s="26">
        <v>80</v>
      </c>
      <c r="B83" s="48" t="s">
        <v>105</v>
      </c>
      <c r="C83" s="34" t="s">
        <v>16</v>
      </c>
      <c r="D83" s="35">
        <v>38747</v>
      </c>
      <c r="E83" s="32">
        <v>82</v>
      </c>
      <c r="F83" s="32">
        <v>7</v>
      </c>
      <c r="G83" s="46">
        <v>0</v>
      </c>
      <c r="H83" s="24">
        <f t="shared" si="10"/>
        <v>0</v>
      </c>
      <c r="I83" s="4"/>
      <c r="J83" s="13" t="e">
        <f t="shared" si="15"/>
        <v>#DIV/0!</v>
      </c>
      <c r="K83" s="4"/>
      <c r="L83" s="13" t="e">
        <f t="shared" si="16"/>
        <v>#DIV/0!</v>
      </c>
      <c r="M83" s="4"/>
      <c r="N83" s="14">
        <f t="shared" si="13"/>
        <v>0</v>
      </c>
      <c r="O83" s="13" t="e">
        <f t="shared" si="14"/>
        <v>#DIV/0!</v>
      </c>
    </row>
    <row r="84" spans="1:17" x14ac:dyDescent="0.25">
      <c r="A84" s="26">
        <v>81</v>
      </c>
      <c r="B84" s="48" t="s">
        <v>62</v>
      </c>
      <c r="C84" s="34" t="s">
        <v>16</v>
      </c>
      <c r="D84" s="35">
        <v>38745</v>
      </c>
      <c r="E84" s="32">
        <v>47</v>
      </c>
      <c r="F84" s="32">
        <v>7</v>
      </c>
      <c r="G84" s="46">
        <v>0</v>
      </c>
      <c r="H84" s="24">
        <f t="shared" si="10"/>
        <v>0</v>
      </c>
      <c r="I84" s="4"/>
      <c r="J84" s="13" t="e">
        <f t="shared" si="15"/>
        <v>#DIV/0!</v>
      </c>
      <c r="K84" s="4"/>
      <c r="L84" s="13" t="e">
        <f t="shared" si="16"/>
        <v>#DIV/0!</v>
      </c>
      <c r="M84" s="4"/>
      <c r="N84" s="14">
        <f t="shared" si="13"/>
        <v>0</v>
      </c>
      <c r="O84" s="13" t="e">
        <f t="shared" si="14"/>
        <v>#DIV/0!</v>
      </c>
    </row>
    <row r="85" spans="1:17" s="21" customFormat="1" x14ac:dyDescent="0.25">
      <c r="A85" s="26">
        <v>82</v>
      </c>
      <c r="B85" s="48" t="s">
        <v>111</v>
      </c>
      <c r="C85" s="34" t="s">
        <v>16</v>
      </c>
      <c r="D85" s="35">
        <v>38972</v>
      </c>
      <c r="E85" s="32">
        <v>88</v>
      </c>
      <c r="F85" s="32">
        <v>7</v>
      </c>
      <c r="G85" s="46">
        <v>0</v>
      </c>
      <c r="H85" s="24">
        <f t="shared" si="10"/>
        <v>0</v>
      </c>
      <c r="I85" s="4"/>
      <c r="J85" s="13" t="e">
        <f t="shared" si="15"/>
        <v>#DIV/0!</v>
      </c>
      <c r="K85" s="4"/>
      <c r="L85" s="13" t="e">
        <f t="shared" si="16"/>
        <v>#DIV/0!</v>
      </c>
      <c r="M85" s="4"/>
      <c r="N85" s="14">
        <f t="shared" si="13"/>
        <v>0</v>
      </c>
      <c r="O85" s="13" t="e">
        <f t="shared" si="14"/>
        <v>#DIV/0!</v>
      </c>
      <c r="P85"/>
      <c r="Q85"/>
    </row>
    <row r="86" spans="1:17" s="21" customFormat="1" x14ac:dyDescent="0.25">
      <c r="A86" s="26">
        <v>83</v>
      </c>
      <c r="B86" s="48" t="s">
        <v>51</v>
      </c>
      <c r="C86" s="34" t="s">
        <v>16</v>
      </c>
      <c r="D86" s="35">
        <v>38754</v>
      </c>
      <c r="E86" s="32">
        <v>38</v>
      </c>
      <c r="F86" s="32">
        <v>8</v>
      </c>
      <c r="G86" s="46">
        <v>0</v>
      </c>
      <c r="H86" s="24">
        <f t="shared" si="10"/>
        <v>0</v>
      </c>
      <c r="I86" s="19"/>
      <c r="J86" s="13" t="e">
        <f t="shared" si="15"/>
        <v>#DIV/0!</v>
      </c>
      <c r="K86" s="19"/>
      <c r="L86" s="13" t="e">
        <f t="shared" si="16"/>
        <v>#DIV/0!</v>
      </c>
      <c r="M86" s="19"/>
      <c r="N86" s="14">
        <f t="shared" si="13"/>
        <v>0</v>
      </c>
      <c r="O86" s="13" t="e">
        <f t="shared" si="14"/>
        <v>#DIV/0!</v>
      </c>
      <c r="P86"/>
      <c r="Q86"/>
    </row>
    <row r="87" spans="1:17" x14ac:dyDescent="0.25">
      <c r="A87" s="26">
        <v>84</v>
      </c>
      <c r="B87" s="48" t="s">
        <v>100</v>
      </c>
      <c r="C87" s="34" t="s">
        <v>16</v>
      </c>
      <c r="D87" s="35">
        <v>38401</v>
      </c>
      <c r="E87" s="32">
        <v>79</v>
      </c>
      <c r="F87" s="32">
        <v>8</v>
      </c>
      <c r="G87" s="46">
        <v>0</v>
      </c>
      <c r="H87" s="24">
        <f t="shared" si="10"/>
        <v>0</v>
      </c>
      <c r="I87" s="4"/>
      <c r="J87" s="13" t="e">
        <f t="shared" si="15"/>
        <v>#DIV/0!</v>
      </c>
      <c r="K87" s="4"/>
      <c r="L87" s="13" t="e">
        <f t="shared" si="16"/>
        <v>#DIV/0!</v>
      </c>
      <c r="M87" s="4"/>
      <c r="N87" s="14">
        <f t="shared" si="13"/>
        <v>0</v>
      </c>
      <c r="O87" s="13" t="e">
        <f t="shared" si="14"/>
        <v>#DIV/0!</v>
      </c>
    </row>
    <row r="88" spans="1:17" x14ac:dyDescent="0.25">
      <c r="A88" s="26">
        <v>85</v>
      </c>
      <c r="B88" s="48" t="s">
        <v>107</v>
      </c>
      <c r="C88" s="34" t="s">
        <v>16</v>
      </c>
      <c r="D88" s="38" t="s">
        <v>22</v>
      </c>
      <c r="E88" s="32">
        <v>86</v>
      </c>
      <c r="F88" s="32">
        <v>7</v>
      </c>
      <c r="G88" s="46">
        <v>0</v>
      </c>
      <c r="H88" s="24">
        <f t="shared" si="10"/>
        <v>0</v>
      </c>
      <c r="I88" s="4"/>
      <c r="J88" s="13" t="e">
        <f t="shared" si="15"/>
        <v>#DIV/0!</v>
      </c>
      <c r="K88" s="4"/>
      <c r="L88" s="13" t="e">
        <f t="shared" si="16"/>
        <v>#DIV/0!</v>
      </c>
      <c r="M88" s="4"/>
      <c r="N88" s="14">
        <f t="shared" si="13"/>
        <v>0</v>
      </c>
      <c r="O88" s="13" t="e">
        <f t="shared" si="14"/>
        <v>#DIV/0!</v>
      </c>
    </row>
    <row r="89" spans="1:17" x14ac:dyDescent="0.25">
      <c r="A89" s="26">
        <v>86</v>
      </c>
      <c r="B89" s="48" t="s">
        <v>123</v>
      </c>
      <c r="C89" s="34" t="s">
        <v>16</v>
      </c>
      <c r="D89" s="35">
        <v>39105</v>
      </c>
      <c r="E89" s="32">
        <v>93</v>
      </c>
      <c r="F89" s="32">
        <v>7</v>
      </c>
      <c r="G89" s="46">
        <v>0</v>
      </c>
      <c r="H89" s="24">
        <f t="shared" si="10"/>
        <v>0</v>
      </c>
      <c r="I89" s="4"/>
      <c r="J89" s="13" t="e">
        <f t="shared" si="15"/>
        <v>#DIV/0!</v>
      </c>
      <c r="K89" s="4"/>
      <c r="L89" s="13" t="e">
        <f t="shared" si="16"/>
        <v>#DIV/0!</v>
      </c>
      <c r="M89" s="4"/>
      <c r="N89" s="14">
        <f t="shared" si="13"/>
        <v>0</v>
      </c>
      <c r="O89" s="13" t="e">
        <f t="shared" si="14"/>
        <v>#DIV/0!</v>
      </c>
    </row>
    <row r="90" spans="1:17" x14ac:dyDescent="0.25">
      <c r="A90" s="26">
        <v>87</v>
      </c>
      <c r="B90" s="48" t="s">
        <v>31</v>
      </c>
      <c r="C90" s="34" t="s">
        <v>16</v>
      </c>
      <c r="D90" s="35">
        <v>38740</v>
      </c>
      <c r="E90" s="32">
        <v>13</v>
      </c>
      <c r="F90" s="32">
        <v>7</v>
      </c>
      <c r="G90" s="46">
        <v>0</v>
      </c>
      <c r="H90" s="24">
        <f t="shared" si="10"/>
        <v>0</v>
      </c>
      <c r="I90" s="4"/>
      <c r="J90" s="13" t="e">
        <f t="shared" si="15"/>
        <v>#DIV/0!</v>
      </c>
      <c r="K90" s="4"/>
      <c r="L90" s="13" t="e">
        <f t="shared" si="16"/>
        <v>#DIV/0!</v>
      </c>
      <c r="M90" s="4"/>
      <c r="N90" s="14">
        <f t="shared" si="13"/>
        <v>0</v>
      </c>
      <c r="O90" s="13" t="e">
        <f t="shared" si="14"/>
        <v>#DIV/0!</v>
      </c>
      <c r="P90" s="29"/>
    </row>
    <row r="91" spans="1:17" x14ac:dyDescent="0.25">
      <c r="A91" s="26">
        <v>88</v>
      </c>
      <c r="B91" s="49" t="s">
        <v>79</v>
      </c>
      <c r="C91" s="16" t="s">
        <v>16</v>
      </c>
      <c r="D91" s="35">
        <v>38600</v>
      </c>
      <c r="E91" s="45">
        <v>66</v>
      </c>
      <c r="F91" s="45">
        <v>8</v>
      </c>
      <c r="G91" s="46">
        <v>0</v>
      </c>
      <c r="H91" s="24">
        <f t="shared" si="10"/>
        <v>0</v>
      </c>
      <c r="I91" s="4"/>
      <c r="J91" s="13" t="e">
        <f t="shared" si="15"/>
        <v>#DIV/0!</v>
      </c>
      <c r="K91" s="4"/>
      <c r="L91" s="13" t="e">
        <f t="shared" si="16"/>
        <v>#DIV/0!</v>
      </c>
      <c r="M91" s="4"/>
      <c r="N91" s="14">
        <f t="shared" si="13"/>
        <v>0</v>
      </c>
      <c r="O91" s="13" t="e">
        <f t="shared" si="14"/>
        <v>#DIV/0!</v>
      </c>
    </row>
    <row r="92" spans="1:17" x14ac:dyDescent="0.25">
      <c r="A92" s="26">
        <v>89</v>
      </c>
      <c r="B92" s="48" t="s">
        <v>39</v>
      </c>
      <c r="C92" s="34" t="s">
        <v>16</v>
      </c>
      <c r="D92" s="38" t="s">
        <v>17</v>
      </c>
      <c r="E92" s="32">
        <v>16</v>
      </c>
      <c r="F92" s="32">
        <v>8</v>
      </c>
      <c r="G92" s="46">
        <v>0</v>
      </c>
      <c r="H92" s="24">
        <f t="shared" si="10"/>
        <v>0</v>
      </c>
      <c r="I92" s="4"/>
      <c r="J92" s="13" t="e">
        <f t="shared" si="15"/>
        <v>#DIV/0!</v>
      </c>
      <c r="K92" s="4"/>
      <c r="L92" s="13" t="e">
        <f t="shared" si="16"/>
        <v>#DIV/0!</v>
      </c>
      <c r="M92" s="4"/>
      <c r="N92" s="14">
        <f t="shared" si="13"/>
        <v>0</v>
      </c>
      <c r="O92" s="13" t="e">
        <f t="shared" si="14"/>
        <v>#DIV/0!</v>
      </c>
    </row>
    <row r="93" spans="1:17" x14ac:dyDescent="0.25">
      <c r="A93" s="26">
        <v>90</v>
      </c>
      <c r="B93" s="48" t="s">
        <v>66</v>
      </c>
      <c r="C93" s="34" t="s">
        <v>16</v>
      </c>
      <c r="D93" s="35">
        <v>38422</v>
      </c>
      <c r="E93" s="32">
        <v>51</v>
      </c>
      <c r="F93" s="32">
        <v>8</v>
      </c>
      <c r="G93" s="46">
        <v>0</v>
      </c>
      <c r="H93" s="24">
        <f t="shared" si="10"/>
        <v>0</v>
      </c>
      <c r="I93" s="4"/>
      <c r="J93" s="13" t="e">
        <f t="shared" si="15"/>
        <v>#DIV/0!</v>
      </c>
      <c r="K93" s="4"/>
      <c r="L93" s="13" t="e">
        <f t="shared" si="16"/>
        <v>#DIV/0!</v>
      </c>
      <c r="M93" s="4"/>
      <c r="N93" s="14">
        <f t="shared" si="13"/>
        <v>0</v>
      </c>
      <c r="O93" s="13" t="e">
        <f t="shared" si="14"/>
        <v>#DIV/0!</v>
      </c>
    </row>
    <row r="94" spans="1:17" ht="25.5" customHeight="1" x14ac:dyDescent="0.25">
      <c r="A94" s="26">
        <v>91</v>
      </c>
      <c r="B94" s="48" t="s">
        <v>43</v>
      </c>
      <c r="C94" s="40" t="s">
        <v>16</v>
      </c>
      <c r="D94" s="41">
        <v>38356</v>
      </c>
      <c r="E94" s="44">
        <v>21</v>
      </c>
      <c r="F94" s="32">
        <v>8</v>
      </c>
      <c r="G94" s="46">
        <v>0</v>
      </c>
      <c r="H94" s="24">
        <f t="shared" si="10"/>
        <v>0</v>
      </c>
      <c r="I94" s="4"/>
      <c r="J94" s="13" t="e">
        <f t="shared" si="15"/>
        <v>#DIV/0!</v>
      </c>
      <c r="K94" s="4"/>
      <c r="L94" s="13" t="e">
        <f t="shared" si="16"/>
        <v>#DIV/0!</v>
      </c>
      <c r="M94" s="4"/>
      <c r="N94" s="14">
        <f t="shared" si="13"/>
        <v>0</v>
      </c>
      <c r="O94" s="13" t="e">
        <f t="shared" si="14"/>
        <v>#DIV/0!</v>
      </c>
    </row>
    <row r="95" spans="1:17" x14ac:dyDescent="0.25">
      <c r="A95" s="26">
        <v>92</v>
      </c>
      <c r="B95" s="48" t="s">
        <v>32</v>
      </c>
      <c r="C95" s="34" t="s">
        <v>16</v>
      </c>
      <c r="D95" s="35">
        <v>38437</v>
      </c>
      <c r="E95" s="32">
        <v>13</v>
      </c>
      <c r="F95" s="32">
        <v>8</v>
      </c>
      <c r="G95" s="46">
        <v>0</v>
      </c>
      <c r="H95" s="24">
        <f t="shared" si="10"/>
        <v>0</v>
      </c>
      <c r="I95" s="4"/>
      <c r="J95" s="13" t="e">
        <f t="shared" si="15"/>
        <v>#DIV/0!</v>
      </c>
      <c r="K95" s="4"/>
      <c r="L95" s="13" t="e">
        <f t="shared" si="16"/>
        <v>#DIV/0!</v>
      </c>
      <c r="M95" s="4"/>
      <c r="N95" s="14">
        <f t="shared" si="13"/>
        <v>0</v>
      </c>
      <c r="O95" s="13" t="e">
        <f t="shared" si="14"/>
        <v>#DIV/0!</v>
      </c>
      <c r="P95" s="29"/>
    </row>
    <row r="96" spans="1:17" x14ac:dyDescent="0.25">
      <c r="A96" s="26">
        <v>93</v>
      </c>
      <c r="B96" s="48" t="s">
        <v>57</v>
      </c>
      <c r="C96" s="34" t="s">
        <v>16</v>
      </c>
      <c r="D96" s="35">
        <v>38373</v>
      </c>
      <c r="E96" s="32">
        <v>43</v>
      </c>
      <c r="F96" s="32">
        <v>8</v>
      </c>
      <c r="G96" s="46">
        <v>0</v>
      </c>
      <c r="H96" s="24">
        <f t="shared" si="10"/>
        <v>0</v>
      </c>
      <c r="I96" s="4"/>
      <c r="J96" s="13" t="e">
        <f t="shared" si="15"/>
        <v>#DIV/0!</v>
      </c>
      <c r="K96" s="4"/>
      <c r="L96" s="13" t="e">
        <f t="shared" si="16"/>
        <v>#DIV/0!</v>
      </c>
      <c r="M96" s="4"/>
      <c r="N96" s="14">
        <f t="shared" si="13"/>
        <v>0</v>
      </c>
      <c r="O96" s="13" t="e">
        <f t="shared" si="14"/>
        <v>#DIV/0!</v>
      </c>
    </row>
    <row r="97" spans="1:17" x14ac:dyDescent="0.25">
      <c r="A97" s="26">
        <v>94</v>
      </c>
      <c r="B97" s="48" t="s">
        <v>54</v>
      </c>
      <c r="C97" s="34" t="s">
        <v>16</v>
      </c>
      <c r="D97" s="35">
        <v>38436</v>
      </c>
      <c r="E97" s="32">
        <v>41</v>
      </c>
      <c r="F97" s="32">
        <v>8</v>
      </c>
      <c r="G97" s="46">
        <v>0</v>
      </c>
      <c r="H97" s="24">
        <f t="shared" si="10"/>
        <v>0</v>
      </c>
      <c r="I97" s="4"/>
      <c r="J97" s="13" t="e">
        <f t="shared" si="15"/>
        <v>#DIV/0!</v>
      </c>
      <c r="K97" s="4"/>
      <c r="L97" s="13" t="e">
        <f t="shared" si="16"/>
        <v>#DIV/0!</v>
      </c>
      <c r="M97" s="4"/>
      <c r="N97" s="14">
        <f t="shared" si="13"/>
        <v>0</v>
      </c>
      <c r="O97" s="13" t="e">
        <f t="shared" si="14"/>
        <v>#DIV/0!</v>
      </c>
    </row>
    <row r="98" spans="1:17" x14ac:dyDescent="0.25">
      <c r="A98" s="26">
        <v>95</v>
      </c>
      <c r="B98" s="48" t="s">
        <v>73</v>
      </c>
      <c r="C98" s="43" t="s">
        <v>16</v>
      </c>
      <c r="D98" s="38" t="s">
        <v>19</v>
      </c>
      <c r="E98" s="32">
        <v>60</v>
      </c>
      <c r="F98" s="32">
        <v>6</v>
      </c>
      <c r="G98" s="46">
        <v>0</v>
      </c>
      <c r="H98" s="24">
        <f t="shared" si="10"/>
        <v>0</v>
      </c>
      <c r="I98" s="4"/>
      <c r="J98" s="13" t="e">
        <f t="shared" si="15"/>
        <v>#DIV/0!</v>
      </c>
      <c r="K98" s="4"/>
      <c r="L98" s="13" t="e">
        <f t="shared" si="16"/>
        <v>#DIV/0!</v>
      </c>
      <c r="M98" s="4"/>
      <c r="N98" s="14">
        <f t="shared" si="13"/>
        <v>0</v>
      </c>
      <c r="O98" s="13" t="e">
        <f t="shared" si="14"/>
        <v>#DIV/0!</v>
      </c>
    </row>
    <row r="99" spans="1:17" x14ac:dyDescent="0.25">
      <c r="A99" s="26">
        <v>96</v>
      </c>
      <c r="B99" s="48" t="s">
        <v>76</v>
      </c>
      <c r="C99" s="34" t="s">
        <v>16</v>
      </c>
      <c r="D99" s="35">
        <v>38323</v>
      </c>
      <c r="E99" s="32">
        <v>61</v>
      </c>
      <c r="F99" s="32">
        <v>8</v>
      </c>
      <c r="G99" s="46">
        <v>0</v>
      </c>
      <c r="H99" s="24">
        <f t="shared" si="10"/>
        <v>0</v>
      </c>
      <c r="I99" s="4"/>
      <c r="J99" s="13" t="e">
        <f t="shared" si="15"/>
        <v>#DIV/0!</v>
      </c>
      <c r="K99" s="4"/>
      <c r="L99" s="13" t="e">
        <f t="shared" si="16"/>
        <v>#DIV/0!</v>
      </c>
      <c r="M99" s="4"/>
      <c r="N99" s="14">
        <f t="shared" si="13"/>
        <v>0</v>
      </c>
      <c r="O99" s="13" t="e">
        <f t="shared" si="14"/>
        <v>#DIV/0!</v>
      </c>
    </row>
    <row r="100" spans="1:17" x14ac:dyDescent="0.25">
      <c r="A100" s="26">
        <v>97</v>
      </c>
      <c r="B100" s="48" t="s">
        <v>40</v>
      </c>
      <c r="C100" s="34" t="s">
        <v>16</v>
      </c>
      <c r="D100" s="35">
        <v>38413</v>
      </c>
      <c r="E100" s="32">
        <v>16</v>
      </c>
      <c r="F100" s="32">
        <v>8</v>
      </c>
      <c r="G100" s="46">
        <v>0</v>
      </c>
      <c r="H100" s="24">
        <f t="shared" ref="H100:H131" si="17">25*G100/47.5</f>
        <v>0</v>
      </c>
      <c r="I100" s="4"/>
      <c r="J100" s="13" t="e">
        <f t="shared" si="15"/>
        <v>#DIV/0!</v>
      </c>
      <c r="K100" s="4"/>
      <c r="L100" s="13" t="e">
        <f t="shared" si="16"/>
        <v>#DIV/0!</v>
      </c>
      <c r="M100" s="4"/>
      <c r="N100" s="14">
        <f t="shared" ref="N100:N131" si="18">30*M100/9.9</f>
        <v>0</v>
      </c>
      <c r="O100" s="13" t="e">
        <f t="shared" ref="O100:O131" si="19">H100+J100+L100+N100</f>
        <v>#DIV/0!</v>
      </c>
    </row>
    <row r="101" spans="1:17" x14ac:dyDescent="0.25">
      <c r="A101" s="26">
        <v>98</v>
      </c>
      <c r="B101" s="48" t="s">
        <v>106</v>
      </c>
      <c r="C101" s="34" t="s">
        <v>16</v>
      </c>
      <c r="D101" s="35">
        <v>38412</v>
      </c>
      <c r="E101" s="32">
        <v>82</v>
      </c>
      <c r="F101" s="32">
        <v>8</v>
      </c>
      <c r="G101" s="46">
        <v>0</v>
      </c>
      <c r="H101" s="24">
        <f t="shared" si="17"/>
        <v>0</v>
      </c>
      <c r="I101" s="4"/>
      <c r="J101" s="13" t="e">
        <f t="shared" si="15"/>
        <v>#DIV/0!</v>
      </c>
      <c r="K101" s="4"/>
      <c r="L101" s="13" t="e">
        <f t="shared" si="16"/>
        <v>#DIV/0!</v>
      </c>
      <c r="M101" s="4"/>
      <c r="N101" s="14">
        <f t="shared" si="18"/>
        <v>0</v>
      </c>
      <c r="O101" s="13" t="e">
        <f t="shared" si="19"/>
        <v>#DIV/0!</v>
      </c>
      <c r="Q101" s="21"/>
    </row>
    <row r="102" spans="1:17" x14ac:dyDescent="0.25">
      <c r="A102" s="26">
        <v>99</v>
      </c>
      <c r="B102" s="48" t="s">
        <v>97</v>
      </c>
      <c r="C102" s="34" t="s">
        <v>16</v>
      </c>
      <c r="D102" s="35">
        <v>38560</v>
      </c>
      <c r="E102" s="32">
        <v>73</v>
      </c>
      <c r="F102" s="32">
        <v>8</v>
      </c>
      <c r="G102" s="46">
        <v>0</v>
      </c>
      <c r="H102" s="24">
        <f t="shared" si="17"/>
        <v>0</v>
      </c>
      <c r="I102" s="4"/>
      <c r="J102" s="13" t="e">
        <f t="shared" si="15"/>
        <v>#DIV/0!</v>
      </c>
      <c r="K102" s="4"/>
      <c r="L102" s="13" t="e">
        <f t="shared" si="16"/>
        <v>#DIV/0!</v>
      </c>
      <c r="M102" s="4"/>
      <c r="N102" s="14">
        <f t="shared" si="18"/>
        <v>0</v>
      </c>
      <c r="O102" s="13" t="e">
        <f t="shared" si="19"/>
        <v>#DIV/0!</v>
      </c>
    </row>
    <row r="103" spans="1:17" x14ac:dyDescent="0.25">
      <c r="A103" s="26">
        <v>100</v>
      </c>
      <c r="B103" s="48" t="s">
        <v>34</v>
      </c>
      <c r="C103" s="36" t="s">
        <v>16</v>
      </c>
      <c r="D103" s="37">
        <v>38893</v>
      </c>
      <c r="E103" s="18">
        <v>14</v>
      </c>
      <c r="F103" s="32">
        <v>7</v>
      </c>
      <c r="G103" s="46">
        <v>0</v>
      </c>
      <c r="H103" s="24">
        <f t="shared" si="17"/>
        <v>0</v>
      </c>
      <c r="I103" s="31"/>
      <c r="J103" s="13" t="e">
        <f t="shared" si="15"/>
        <v>#DIV/0!</v>
      </c>
      <c r="K103" s="31"/>
      <c r="L103" s="13" t="e">
        <f t="shared" si="16"/>
        <v>#DIV/0!</v>
      </c>
      <c r="M103" s="31"/>
      <c r="N103" s="14">
        <f t="shared" si="18"/>
        <v>0</v>
      </c>
      <c r="O103" s="13" t="e">
        <f t="shared" si="19"/>
        <v>#DIV/0!</v>
      </c>
      <c r="P103" s="29"/>
    </row>
    <row r="104" spans="1:17" x14ac:dyDescent="0.25">
      <c r="A104" s="26">
        <v>101</v>
      </c>
      <c r="B104" s="48" t="s">
        <v>35</v>
      </c>
      <c r="C104" s="36" t="s">
        <v>16</v>
      </c>
      <c r="D104" s="37">
        <v>38367</v>
      </c>
      <c r="E104" s="18">
        <v>14</v>
      </c>
      <c r="F104" s="32">
        <v>8</v>
      </c>
      <c r="G104" s="46">
        <v>0</v>
      </c>
      <c r="H104" s="24">
        <f t="shared" si="17"/>
        <v>0</v>
      </c>
      <c r="I104" s="4"/>
      <c r="J104" s="13" t="e">
        <f t="shared" si="15"/>
        <v>#DIV/0!</v>
      </c>
      <c r="K104" s="4"/>
      <c r="L104" s="13" t="e">
        <f t="shared" si="16"/>
        <v>#DIV/0!</v>
      </c>
      <c r="M104" s="4"/>
      <c r="N104" s="14">
        <f t="shared" si="18"/>
        <v>0</v>
      </c>
      <c r="O104" s="13" t="e">
        <f t="shared" si="19"/>
        <v>#DIV/0!</v>
      </c>
      <c r="P104" s="29"/>
    </row>
    <row r="105" spans="1:17" ht="21" customHeight="1" x14ac:dyDescent="0.25">
      <c r="A105" s="26">
        <v>102</v>
      </c>
      <c r="B105" s="48" t="s">
        <v>116</v>
      </c>
      <c r="C105" s="34" t="s">
        <v>16</v>
      </c>
      <c r="D105" s="35">
        <v>38933</v>
      </c>
      <c r="E105" s="32">
        <v>90</v>
      </c>
      <c r="F105" s="32">
        <v>7</v>
      </c>
      <c r="G105" s="46">
        <v>0</v>
      </c>
      <c r="H105" s="24">
        <f t="shared" si="17"/>
        <v>0</v>
      </c>
      <c r="I105" s="4"/>
      <c r="J105" s="13" t="e">
        <f t="shared" si="15"/>
        <v>#DIV/0!</v>
      </c>
      <c r="K105" s="4"/>
      <c r="L105" s="13" t="e">
        <f t="shared" si="16"/>
        <v>#DIV/0!</v>
      </c>
      <c r="M105" s="4"/>
      <c r="N105" s="14">
        <f t="shared" si="18"/>
        <v>0</v>
      </c>
      <c r="O105" s="13" t="e">
        <f t="shared" si="19"/>
        <v>#DIV/0!</v>
      </c>
    </row>
  </sheetData>
  <autoFilter ref="B3:P105" xr:uid="{00000000-0009-0000-0000-000000000000}">
    <sortState ref="B4:P105">
      <sortCondition ref="O3"/>
    </sortState>
  </autoFilter>
  <sortState ref="B4:P75">
    <sortCondition descending="1" ref="O4:O75"/>
  </sortState>
  <mergeCells count="4">
    <mergeCell ref="I2:J2"/>
    <mergeCell ref="K2:L2"/>
    <mergeCell ref="M2:N2"/>
    <mergeCell ref="G2:H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юноши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Ямщикова Светлана Евгеньевна</cp:lastModifiedBy>
  <dcterms:created xsi:type="dcterms:W3CDTF">2017-11-02T07:42:23Z</dcterms:created>
  <dcterms:modified xsi:type="dcterms:W3CDTF">2019-11-20T06:43:38Z</dcterms:modified>
</cp:coreProperties>
</file>