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.lan\files\users\yase\Рабочий стол\кодировка физры\"/>
    </mc:Choice>
  </mc:AlternateContent>
  <xr:revisionPtr revIDLastSave="0" documentId="8_{41ECD7D7-3E0E-42BB-944C-8C3BC4DCA2EA}" xr6:coauthVersionLast="36" xr6:coauthVersionMax="36" xr10:uidLastSave="{00000000-0000-0000-0000-000000000000}"/>
  <bookViews>
    <workbookView xWindow="360" yWindow="495" windowWidth="18795" windowHeight="11070" xr2:uid="{00000000-000D-0000-FFFF-FFFF00000000}"/>
  </bookViews>
  <sheets>
    <sheet name="девушки" sheetId="1" r:id="rId1"/>
  </sheets>
  <definedNames>
    <definedName name="_xlnm._FilterDatabase" localSheetId="0" hidden="1">девушки!$B$3:$P$130</definedName>
  </definedNames>
  <calcPr calcId="191029" concurrentCalc="0"/>
</workbook>
</file>

<file path=xl/calcChain.xml><?xml version="1.0" encoding="utf-8"?>
<calcChain xmlns="http://schemas.openxmlformats.org/spreadsheetml/2006/main">
  <c r="H21" i="1" l="1"/>
  <c r="H95" i="1"/>
  <c r="H77" i="1"/>
  <c r="H22" i="1"/>
  <c r="H81" i="1"/>
  <c r="H76" i="1"/>
  <c r="H96" i="1"/>
  <c r="H97" i="1"/>
  <c r="H98" i="1"/>
  <c r="H99" i="1"/>
  <c r="H83" i="1"/>
  <c r="H75" i="1"/>
  <c r="H100" i="1"/>
  <c r="H101" i="1"/>
  <c r="H49" i="1"/>
  <c r="H57" i="1"/>
  <c r="H102" i="1"/>
  <c r="H103" i="1"/>
  <c r="H104" i="1"/>
  <c r="H40" i="1"/>
  <c r="H37" i="1"/>
  <c r="H105" i="1"/>
  <c r="H70" i="1"/>
  <c r="H92" i="1"/>
  <c r="H60" i="1"/>
  <c r="H74" i="1"/>
  <c r="H28" i="1"/>
  <c r="H58" i="1"/>
  <c r="H20" i="1"/>
  <c r="H26" i="1"/>
  <c r="H106" i="1"/>
  <c r="H86" i="1"/>
  <c r="H34" i="1"/>
  <c r="H80" i="1"/>
  <c r="H52" i="1"/>
  <c r="H44" i="1"/>
  <c r="H11" i="1"/>
  <c r="H29" i="1"/>
  <c r="H48" i="1"/>
  <c r="H107" i="1"/>
  <c r="H85" i="1"/>
  <c r="H56" i="1"/>
  <c r="H79" i="1"/>
  <c r="H72" i="1"/>
  <c r="H19" i="1"/>
  <c r="H108" i="1"/>
  <c r="H24" i="1"/>
  <c r="H66" i="1"/>
  <c r="H68" i="1"/>
  <c r="H71" i="1"/>
  <c r="H93" i="1"/>
  <c r="H94" i="1"/>
  <c r="H23" i="1"/>
  <c r="H109" i="1"/>
  <c r="H110" i="1"/>
  <c r="H111" i="1"/>
  <c r="H112" i="1"/>
  <c r="H113" i="1"/>
  <c r="H114" i="1"/>
  <c r="H115" i="1"/>
  <c r="H17" i="1"/>
  <c r="H4" i="1"/>
  <c r="H116" i="1"/>
  <c r="H117" i="1"/>
  <c r="H118" i="1"/>
  <c r="H73" i="1"/>
  <c r="H119" i="1"/>
  <c r="H61" i="1"/>
  <c r="H78" i="1"/>
  <c r="H89" i="1"/>
  <c r="H54" i="1"/>
  <c r="H45" i="1"/>
  <c r="H10" i="1"/>
  <c r="H31" i="1"/>
  <c r="H15" i="1"/>
  <c r="H7" i="1"/>
  <c r="H8" i="1"/>
  <c r="H6" i="1"/>
  <c r="H120" i="1"/>
  <c r="H121" i="1"/>
  <c r="H87" i="1"/>
  <c r="H88" i="1"/>
  <c r="H43" i="1"/>
  <c r="H27" i="1"/>
  <c r="H90" i="1"/>
  <c r="H51" i="1"/>
  <c r="H12" i="1"/>
  <c r="H32" i="1"/>
  <c r="H13" i="1"/>
  <c r="H122" i="1"/>
  <c r="H47" i="1"/>
  <c r="H64" i="1"/>
  <c r="H62" i="1"/>
  <c r="H82" i="1"/>
  <c r="H123" i="1"/>
  <c r="H124" i="1"/>
  <c r="H125" i="1"/>
  <c r="H38" i="1"/>
  <c r="H46" i="1"/>
  <c r="H42" i="1"/>
  <c r="H126" i="1"/>
  <c r="H36" i="1"/>
  <c r="H67" i="1"/>
  <c r="H59" i="1"/>
  <c r="H41" i="1"/>
  <c r="H69" i="1"/>
  <c r="H84" i="1"/>
  <c r="H65" i="1"/>
  <c r="H9" i="1"/>
  <c r="H18" i="1"/>
  <c r="H25" i="1"/>
  <c r="H33" i="1"/>
  <c r="H127" i="1"/>
  <c r="H128" i="1"/>
  <c r="H5" i="1"/>
  <c r="H53" i="1"/>
  <c r="H50" i="1"/>
  <c r="H129" i="1"/>
  <c r="H14" i="1"/>
  <c r="H30" i="1"/>
  <c r="H35" i="1"/>
  <c r="H16" i="1"/>
  <c r="H39" i="1"/>
  <c r="H63" i="1"/>
  <c r="H130" i="1"/>
  <c r="H55" i="1"/>
  <c r="H91" i="1"/>
  <c r="L91" i="1"/>
  <c r="N91" i="1"/>
  <c r="O91" i="1"/>
  <c r="L81" i="1"/>
  <c r="N81" i="1"/>
  <c r="O81" i="1"/>
  <c r="L76" i="1"/>
  <c r="N76" i="1"/>
  <c r="O76" i="1"/>
  <c r="J96" i="1"/>
  <c r="L96" i="1"/>
  <c r="N96" i="1"/>
  <c r="O96" i="1"/>
  <c r="J97" i="1"/>
  <c r="L97" i="1"/>
  <c r="N97" i="1"/>
  <c r="O97" i="1"/>
  <c r="J98" i="1"/>
  <c r="L98" i="1"/>
  <c r="N98" i="1"/>
  <c r="O98" i="1"/>
  <c r="L83" i="1"/>
  <c r="N83" i="1"/>
  <c r="O83" i="1"/>
  <c r="J99" i="1"/>
  <c r="L99" i="1"/>
  <c r="N99" i="1"/>
  <c r="O99" i="1"/>
  <c r="J101" i="1"/>
  <c r="L101" i="1"/>
  <c r="N101" i="1"/>
  <c r="O101" i="1"/>
  <c r="J100" i="1"/>
  <c r="L100" i="1"/>
  <c r="N100" i="1"/>
  <c r="O100" i="1"/>
  <c r="J102" i="1"/>
  <c r="L102" i="1"/>
  <c r="N102" i="1"/>
  <c r="O102" i="1"/>
  <c r="J105" i="1"/>
  <c r="L105" i="1"/>
  <c r="N105" i="1"/>
  <c r="O105" i="1"/>
  <c r="J104" i="1"/>
  <c r="L104" i="1"/>
  <c r="N104" i="1"/>
  <c r="O104" i="1"/>
  <c r="L70" i="1"/>
  <c r="N70" i="1"/>
  <c r="O70" i="1"/>
  <c r="J103" i="1"/>
  <c r="L103" i="1"/>
  <c r="N103" i="1"/>
  <c r="O103" i="1"/>
  <c r="L92" i="1"/>
  <c r="N92" i="1"/>
  <c r="O92" i="1"/>
  <c r="L86" i="1"/>
  <c r="N86" i="1"/>
  <c r="O86" i="1"/>
  <c r="J106" i="1"/>
  <c r="L106" i="1"/>
  <c r="N106" i="1"/>
  <c r="O106" i="1"/>
  <c r="L80" i="1"/>
  <c r="N80" i="1"/>
  <c r="O80" i="1"/>
  <c r="L52" i="1"/>
  <c r="N52" i="1"/>
  <c r="O52" i="1"/>
  <c r="J107" i="1"/>
  <c r="L107" i="1"/>
  <c r="N107" i="1"/>
  <c r="O107" i="1"/>
  <c r="L85" i="1"/>
  <c r="N85" i="1"/>
  <c r="O85" i="1"/>
  <c r="L79" i="1"/>
  <c r="N79" i="1"/>
  <c r="O79" i="1"/>
  <c r="J108" i="1"/>
  <c r="L108" i="1"/>
  <c r="N108" i="1"/>
  <c r="O108" i="1"/>
  <c r="N93" i="1"/>
  <c r="O93" i="1"/>
  <c r="N94" i="1"/>
  <c r="O94" i="1"/>
  <c r="J109" i="1"/>
  <c r="L109" i="1"/>
  <c r="N109" i="1"/>
  <c r="O109" i="1"/>
  <c r="J111" i="1"/>
  <c r="L111" i="1"/>
  <c r="N111" i="1"/>
  <c r="O111" i="1"/>
  <c r="J110" i="1"/>
  <c r="L110" i="1"/>
  <c r="N110" i="1"/>
  <c r="O110" i="1"/>
  <c r="J112" i="1"/>
  <c r="L112" i="1"/>
  <c r="N112" i="1"/>
  <c r="O112" i="1"/>
  <c r="J114" i="1"/>
  <c r="L114" i="1"/>
  <c r="N114" i="1"/>
  <c r="O114" i="1"/>
  <c r="J113" i="1"/>
  <c r="L113" i="1"/>
  <c r="N113" i="1"/>
  <c r="O113" i="1"/>
  <c r="J115" i="1"/>
  <c r="L115" i="1"/>
  <c r="N115" i="1"/>
  <c r="O115" i="1"/>
  <c r="J116" i="1"/>
  <c r="L116" i="1"/>
  <c r="N116" i="1"/>
  <c r="O116" i="1"/>
  <c r="J118" i="1"/>
  <c r="L118" i="1"/>
  <c r="N118" i="1"/>
  <c r="O118" i="1"/>
  <c r="J117" i="1"/>
  <c r="L117" i="1"/>
  <c r="N117" i="1"/>
  <c r="O117" i="1"/>
  <c r="J119" i="1"/>
  <c r="L119" i="1"/>
  <c r="N119" i="1"/>
  <c r="O119" i="1"/>
  <c r="L89" i="1"/>
  <c r="N89" i="1"/>
  <c r="O89" i="1"/>
  <c r="L87" i="1"/>
  <c r="N87" i="1"/>
  <c r="O87" i="1"/>
  <c r="J120" i="1"/>
  <c r="L120" i="1"/>
  <c r="N120" i="1"/>
  <c r="O120" i="1"/>
  <c r="J121" i="1"/>
  <c r="L121" i="1"/>
  <c r="N121" i="1"/>
  <c r="O121" i="1"/>
  <c r="L88" i="1"/>
  <c r="N88" i="1"/>
  <c r="O88" i="1"/>
  <c r="L90" i="1"/>
  <c r="N90" i="1"/>
  <c r="O90" i="1"/>
  <c r="J4" i="1"/>
  <c r="L4" i="1"/>
  <c r="N4" i="1"/>
  <c r="O4" i="1"/>
  <c r="J8" i="1"/>
  <c r="L8" i="1"/>
  <c r="N8" i="1"/>
  <c r="O8" i="1"/>
  <c r="J6" i="1"/>
  <c r="L6" i="1"/>
  <c r="N6" i="1"/>
  <c r="O6" i="1"/>
  <c r="J10" i="1"/>
  <c r="L10" i="1"/>
  <c r="N10" i="1"/>
  <c r="O10" i="1"/>
  <c r="J7" i="1"/>
  <c r="L7" i="1"/>
  <c r="N7" i="1"/>
  <c r="O7" i="1"/>
  <c r="J12" i="1"/>
  <c r="L12" i="1"/>
  <c r="N12" i="1"/>
  <c r="O12" i="1"/>
  <c r="J17" i="1"/>
  <c r="L17" i="1"/>
  <c r="N17" i="1"/>
  <c r="O17" i="1"/>
  <c r="J15" i="1"/>
  <c r="L15" i="1"/>
  <c r="N15" i="1"/>
  <c r="O15" i="1"/>
  <c r="J21" i="1"/>
  <c r="L21" i="1"/>
  <c r="N21" i="1"/>
  <c r="O21" i="1"/>
  <c r="J20" i="1"/>
  <c r="L20" i="1"/>
  <c r="N20" i="1"/>
  <c r="O20" i="1"/>
  <c r="J22" i="1"/>
  <c r="L22" i="1"/>
  <c r="N22" i="1"/>
  <c r="O22" i="1"/>
  <c r="J24" i="1"/>
  <c r="L24" i="1"/>
  <c r="N24" i="1"/>
  <c r="O24" i="1"/>
  <c r="J27" i="1"/>
  <c r="L27" i="1"/>
  <c r="N27" i="1"/>
  <c r="O27" i="1"/>
  <c r="J11" i="1"/>
  <c r="L11" i="1"/>
  <c r="N11" i="1"/>
  <c r="O11" i="1"/>
  <c r="J19" i="1"/>
  <c r="L19" i="1"/>
  <c r="N19" i="1"/>
  <c r="O19" i="1"/>
  <c r="J31" i="1"/>
  <c r="L31" i="1"/>
  <c r="N31" i="1"/>
  <c r="O31" i="1"/>
  <c r="J23" i="1"/>
  <c r="L23" i="1"/>
  <c r="N23" i="1"/>
  <c r="O23" i="1"/>
  <c r="J13" i="1"/>
  <c r="L13" i="1"/>
  <c r="N13" i="1"/>
  <c r="O13" i="1"/>
  <c r="J28" i="1"/>
  <c r="L28" i="1"/>
  <c r="N28" i="1"/>
  <c r="O28" i="1"/>
  <c r="J26" i="1"/>
  <c r="L26" i="1"/>
  <c r="N26" i="1"/>
  <c r="O26" i="1"/>
  <c r="J29" i="1"/>
  <c r="L29" i="1"/>
  <c r="N29" i="1"/>
  <c r="O29" i="1"/>
  <c r="J32" i="1"/>
  <c r="L32" i="1"/>
  <c r="N32" i="1"/>
  <c r="O32" i="1"/>
  <c r="J37" i="1"/>
  <c r="L37" i="1"/>
  <c r="N37" i="1"/>
  <c r="O37" i="1"/>
  <c r="J34" i="1"/>
  <c r="L34" i="1"/>
  <c r="N34" i="1"/>
  <c r="O34" i="1"/>
  <c r="J45" i="1"/>
  <c r="L45" i="1"/>
  <c r="N45" i="1"/>
  <c r="O45" i="1"/>
  <c r="J44" i="1"/>
  <c r="L44" i="1"/>
  <c r="N44" i="1"/>
  <c r="O44" i="1"/>
  <c r="J43" i="1"/>
  <c r="L43" i="1"/>
  <c r="N43" i="1"/>
  <c r="O43" i="1"/>
  <c r="J40" i="1"/>
  <c r="L40" i="1"/>
  <c r="N40" i="1"/>
  <c r="O40" i="1"/>
  <c r="J49" i="1"/>
  <c r="L49" i="1"/>
  <c r="N49" i="1"/>
  <c r="O49" i="1"/>
  <c r="J48" i="1"/>
  <c r="L48" i="1"/>
  <c r="N48" i="1"/>
  <c r="O48" i="1"/>
  <c r="J51" i="1"/>
  <c r="L51" i="1"/>
  <c r="N51" i="1"/>
  <c r="O51" i="1"/>
  <c r="J56" i="1"/>
  <c r="L56" i="1"/>
  <c r="N56" i="1"/>
  <c r="O56" i="1"/>
  <c r="J60" i="1"/>
  <c r="L60" i="1"/>
  <c r="N60" i="1"/>
  <c r="O60" i="1"/>
  <c r="J54" i="1"/>
  <c r="L54" i="1"/>
  <c r="O54" i="1"/>
  <c r="J58" i="1"/>
  <c r="L58" i="1"/>
  <c r="N58" i="1"/>
  <c r="O58" i="1"/>
  <c r="J61" i="1"/>
  <c r="L61" i="1"/>
  <c r="N61" i="1"/>
  <c r="O61" i="1"/>
  <c r="J57" i="1"/>
  <c r="L57" i="1"/>
  <c r="N57" i="1"/>
  <c r="O57" i="1"/>
  <c r="J71" i="1"/>
  <c r="L71" i="1"/>
  <c r="O71" i="1"/>
  <c r="J66" i="1"/>
  <c r="L66" i="1"/>
  <c r="N66" i="1"/>
  <c r="O66" i="1"/>
  <c r="J72" i="1"/>
  <c r="L72" i="1"/>
  <c r="N72" i="1"/>
  <c r="O72" i="1"/>
  <c r="J77" i="1"/>
  <c r="L77" i="1"/>
  <c r="N77" i="1"/>
  <c r="O77" i="1"/>
  <c r="J73" i="1"/>
  <c r="L73" i="1"/>
  <c r="N73" i="1"/>
  <c r="O73" i="1"/>
  <c r="J78" i="1"/>
  <c r="L78" i="1"/>
  <c r="N78" i="1"/>
  <c r="O78" i="1"/>
  <c r="J68" i="1"/>
  <c r="L68" i="1"/>
  <c r="N68" i="1"/>
  <c r="O68" i="1"/>
  <c r="J75" i="1"/>
  <c r="L75" i="1"/>
  <c r="N75" i="1"/>
  <c r="O75" i="1"/>
  <c r="J74" i="1"/>
  <c r="L74" i="1"/>
  <c r="N74" i="1"/>
  <c r="O74" i="1"/>
  <c r="J122" i="1"/>
  <c r="L122" i="1"/>
  <c r="N122" i="1"/>
  <c r="O122" i="1"/>
  <c r="J47" i="1"/>
  <c r="L47" i="1"/>
  <c r="N47" i="1"/>
  <c r="O47" i="1"/>
  <c r="J64" i="1"/>
  <c r="L64" i="1"/>
  <c r="N64" i="1"/>
  <c r="O64" i="1"/>
  <c r="L82" i="1"/>
  <c r="N82" i="1"/>
  <c r="O82" i="1"/>
  <c r="J62" i="1"/>
  <c r="L62" i="1"/>
  <c r="N62" i="1"/>
  <c r="O62" i="1"/>
  <c r="J123" i="1"/>
  <c r="L123" i="1"/>
  <c r="N123" i="1"/>
  <c r="O123" i="1"/>
  <c r="J124" i="1"/>
  <c r="L124" i="1"/>
  <c r="N124" i="1"/>
  <c r="O124" i="1"/>
  <c r="J125" i="1"/>
  <c r="L125" i="1"/>
  <c r="N125" i="1"/>
  <c r="O125" i="1"/>
  <c r="J46" i="1"/>
  <c r="L46" i="1"/>
  <c r="N46" i="1"/>
  <c r="O46" i="1"/>
  <c r="J38" i="1"/>
  <c r="L38" i="1"/>
  <c r="N38" i="1"/>
  <c r="O38" i="1"/>
  <c r="J126" i="1"/>
  <c r="L126" i="1"/>
  <c r="N126" i="1"/>
  <c r="O126" i="1"/>
  <c r="J36" i="1"/>
  <c r="L36" i="1"/>
  <c r="N36" i="1"/>
  <c r="O36" i="1"/>
  <c r="J42" i="1"/>
  <c r="L42" i="1"/>
  <c r="N42" i="1"/>
  <c r="O42" i="1"/>
  <c r="J41" i="1"/>
  <c r="L41" i="1"/>
  <c r="N41" i="1"/>
  <c r="O41" i="1"/>
  <c r="J67" i="1"/>
  <c r="L67" i="1"/>
  <c r="O67" i="1"/>
  <c r="J59" i="1"/>
  <c r="L59" i="1"/>
  <c r="N59" i="1"/>
  <c r="O59" i="1"/>
  <c r="L84" i="1"/>
  <c r="N84" i="1"/>
  <c r="O84" i="1"/>
  <c r="J69" i="1"/>
  <c r="L69" i="1"/>
  <c r="N69" i="1"/>
  <c r="O69" i="1"/>
  <c r="J65" i="1"/>
  <c r="L65" i="1"/>
  <c r="N65" i="1"/>
  <c r="O65" i="1"/>
  <c r="J25" i="1"/>
  <c r="L25" i="1"/>
  <c r="N25" i="1"/>
  <c r="O25" i="1"/>
  <c r="J33" i="1"/>
  <c r="L33" i="1"/>
  <c r="N33" i="1"/>
  <c r="O33" i="1"/>
  <c r="J5" i="1"/>
  <c r="L5" i="1"/>
  <c r="N5" i="1"/>
  <c r="O5" i="1"/>
  <c r="J128" i="1"/>
  <c r="L128" i="1"/>
  <c r="N128" i="1"/>
  <c r="O128" i="1"/>
  <c r="J9" i="1"/>
  <c r="L9" i="1"/>
  <c r="N9" i="1"/>
  <c r="O9" i="1"/>
  <c r="J18" i="1"/>
  <c r="L18" i="1"/>
  <c r="N18" i="1"/>
  <c r="O18" i="1"/>
  <c r="J127" i="1"/>
  <c r="L127" i="1"/>
  <c r="N127" i="1"/>
  <c r="O127" i="1"/>
  <c r="L53" i="1"/>
  <c r="N53" i="1"/>
  <c r="O53" i="1"/>
  <c r="J129" i="1"/>
  <c r="L129" i="1"/>
  <c r="N129" i="1"/>
  <c r="O129" i="1"/>
  <c r="J50" i="1"/>
  <c r="L50" i="1"/>
  <c r="N50" i="1"/>
  <c r="O50" i="1"/>
  <c r="J16" i="1"/>
  <c r="L16" i="1"/>
  <c r="N16" i="1"/>
  <c r="O16" i="1"/>
  <c r="J14" i="1"/>
  <c r="L14" i="1"/>
  <c r="N14" i="1"/>
  <c r="O14" i="1"/>
  <c r="J35" i="1"/>
  <c r="L35" i="1"/>
  <c r="N35" i="1"/>
  <c r="O35" i="1"/>
  <c r="J39" i="1"/>
  <c r="L39" i="1"/>
  <c r="N39" i="1"/>
  <c r="O39" i="1"/>
  <c r="J30" i="1"/>
  <c r="L30" i="1"/>
  <c r="N30" i="1"/>
  <c r="O30" i="1"/>
  <c r="J63" i="1"/>
  <c r="L63" i="1"/>
  <c r="N63" i="1"/>
  <c r="O63" i="1"/>
  <c r="J55" i="1"/>
  <c r="L55" i="1"/>
  <c r="N55" i="1"/>
  <c r="O55" i="1"/>
  <c r="J130" i="1"/>
  <c r="L130" i="1"/>
  <c r="N130" i="1"/>
  <c r="O130" i="1"/>
  <c r="J95" i="1"/>
  <c r="N95" i="1"/>
  <c r="L95" i="1"/>
  <c r="O95" i="1"/>
</calcChain>
</file>

<file path=xl/sharedStrings.xml><?xml version="1.0" encoding="utf-8"?>
<sst xmlns="http://schemas.openxmlformats.org/spreadsheetml/2006/main" count="321" uniqueCount="161">
  <si>
    <t>Дата рождения (00.00.0000)</t>
  </si>
  <si>
    <t>№ ОО</t>
  </si>
  <si>
    <t>Класс</t>
  </si>
  <si>
    <t>№ п/п</t>
  </si>
  <si>
    <t>легкая атлетика</t>
  </si>
  <si>
    <t>результат</t>
  </si>
  <si>
    <t>зачётный балл</t>
  </si>
  <si>
    <t xml:space="preserve">прикладная </t>
  </si>
  <si>
    <t>гимнастика</t>
  </si>
  <si>
    <t>сумма</t>
  </si>
  <si>
    <t>результат (секунды)</t>
  </si>
  <si>
    <t>теория</t>
  </si>
  <si>
    <t>пол</t>
  </si>
  <si>
    <t>02.06.2002 </t>
  </si>
  <si>
    <t>24.11.2001 </t>
  </si>
  <si>
    <t>Королёва</t>
  </si>
  <si>
    <t>Итог</t>
  </si>
  <si>
    <t>ж</t>
  </si>
  <si>
    <t>06.01.2004</t>
  </si>
  <si>
    <t>8.10.2002</t>
  </si>
  <si>
    <t>21.07.2004</t>
  </si>
  <si>
    <t>06.11.2002</t>
  </si>
  <si>
    <t>06.06.2004</t>
  </si>
  <si>
    <t>05.05.2004</t>
  </si>
  <si>
    <t>28.05.2003</t>
  </si>
  <si>
    <t>01.09.2004 </t>
  </si>
  <si>
    <t>04.07.2003</t>
  </si>
  <si>
    <t>01.01.2003</t>
  </si>
  <si>
    <t>Протокол окружного этапа олимпиады по физкультуре (девушки)  в  9-11  классах. 2019-2020 учебный год.</t>
  </si>
  <si>
    <t>неявка</t>
  </si>
  <si>
    <t>Победитель</t>
  </si>
  <si>
    <t>Призёр</t>
  </si>
  <si>
    <t>КОД</t>
  </si>
  <si>
    <t>911ФК 209</t>
  </si>
  <si>
    <t>911ФК 63</t>
  </si>
  <si>
    <t>911ФК 58</t>
  </si>
  <si>
    <t>911ФК 210</t>
  </si>
  <si>
    <t>911ФК 75</t>
  </si>
  <si>
    <t>911ФК 109</t>
  </si>
  <si>
    <t>911ФК 211</t>
  </si>
  <si>
    <t>911ФК 6</t>
  </si>
  <si>
    <t>911ФК 7</t>
  </si>
  <si>
    <t>911ФК 178</t>
  </si>
  <si>
    <t>911ФК 212</t>
  </si>
  <si>
    <t>911ФК 179</t>
  </si>
  <si>
    <t>911ФК 43</t>
  </si>
  <si>
    <t>911ФК 161</t>
  </si>
  <si>
    <t>911ФК 8</t>
  </si>
  <si>
    <t>911ФК 64</t>
  </si>
  <si>
    <t>911ФК 9</t>
  </si>
  <si>
    <t>911ФК 57</t>
  </si>
  <si>
    <t>911ФК 134</t>
  </si>
  <si>
    <t>911ФК 79</t>
  </si>
  <si>
    <t>911ФК 80</t>
  </si>
  <si>
    <t>911ФК 10</t>
  </si>
  <si>
    <t>911ФК 76</t>
  </si>
  <si>
    <t>911ФК 132</t>
  </si>
  <si>
    <t>911ФК 164</t>
  </si>
  <si>
    <t>911ФК 135</t>
  </si>
  <si>
    <t>911ФК 136</t>
  </si>
  <si>
    <t>911ФК 77</t>
  </si>
  <si>
    <t>911ФК 1</t>
  </si>
  <si>
    <t>911ФК 104</t>
  </si>
  <si>
    <t>911ФК 56</t>
  </si>
  <si>
    <t>911ФК 11</t>
  </si>
  <si>
    <t>911ФК 2</t>
  </si>
  <si>
    <t>911ФК 156</t>
  </si>
  <si>
    <t>911ФК 12</t>
  </si>
  <si>
    <t>911ФК 180</t>
  </si>
  <si>
    <t>911ФК 45</t>
  </si>
  <si>
    <t>911ФК 14</t>
  </si>
  <si>
    <t>911ФК 13</t>
  </si>
  <si>
    <t>911ФК 15</t>
  </si>
  <si>
    <t>911ФК 197</t>
  </si>
  <si>
    <t>911ФК 198</t>
  </si>
  <si>
    <t>911ФК 181</t>
  </si>
  <si>
    <t>911ФК 213</t>
  </si>
  <si>
    <t>911ФК 16</t>
  </si>
  <si>
    <t>911ФК 17</t>
  </si>
  <si>
    <t>911ФК 199</t>
  </si>
  <si>
    <t>911ФК 94</t>
  </si>
  <si>
    <t>911ФК 95</t>
  </si>
  <si>
    <t>911ФК 90</t>
  </si>
  <si>
    <t>911ФК 174</t>
  </si>
  <si>
    <t>911ФК 155</t>
  </si>
  <si>
    <t>911ФК 200</t>
  </si>
  <si>
    <t>911ФК 182</t>
  </si>
  <si>
    <t>911ФК 168</t>
  </si>
  <si>
    <t>911ФК 214</t>
  </si>
  <si>
    <t>911ФК 183</t>
  </si>
  <si>
    <t>911ФК 18</t>
  </si>
  <si>
    <t>911ФК 201</t>
  </si>
  <si>
    <t>911ФК 66</t>
  </si>
  <si>
    <t>911ФК 215</t>
  </si>
  <si>
    <t>911ФК 65</t>
  </si>
  <si>
    <t>911ФК 19</t>
  </si>
  <si>
    <t>911ФК 71</t>
  </si>
  <si>
    <t>911ФК 194</t>
  </si>
  <si>
    <t>911ФК 165</t>
  </si>
  <si>
    <t>911ФК 20</t>
  </si>
  <si>
    <t>911ФК 202</t>
  </si>
  <si>
    <t>911ФК 67</t>
  </si>
  <si>
    <t>911ФК 110</t>
  </si>
  <si>
    <t>911ФК 232</t>
  </si>
  <si>
    <t>911ФК 235</t>
  </si>
  <si>
    <t>911ФК 233</t>
  </si>
  <si>
    <t>911ФК 21</t>
  </si>
  <si>
    <t>911ФК 121</t>
  </si>
  <si>
    <t>911ФК 111</t>
  </si>
  <si>
    <t>911ФК 184</t>
  </si>
  <si>
    <t>911ФК 68</t>
  </si>
  <si>
    <t>911ФК 216</t>
  </si>
  <si>
    <t>911ФК 96</t>
  </si>
  <si>
    <t>911ФК 203</t>
  </si>
  <si>
    <t>911ФК 54</t>
  </si>
  <si>
    <t>911ФК 105</t>
  </si>
  <si>
    <t>911ФК 217</t>
  </si>
  <si>
    <t>911ФК 122</t>
  </si>
  <si>
    <t>911ФК 22</t>
  </si>
  <si>
    <t>911ФК 103</t>
  </si>
  <si>
    <t>911ФК 24</t>
  </si>
  <si>
    <t>911ФК 23</t>
  </si>
  <si>
    <t>911ФК 112</t>
  </si>
  <si>
    <t>911ФК 113</t>
  </si>
  <si>
    <t>911ФК 133</t>
  </si>
  <si>
    <t>911ФК 185</t>
  </si>
  <si>
    <t>911ФК 84</t>
  </si>
  <si>
    <t>911ФК 78</t>
  </si>
  <si>
    <t>911ФК 25</t>
  </si>
  <si>
    <t>911ФК 169</t>
  </si>
  <si>
    <t>911ФК 218</t>
  </si>
  <si>
    <t>911ФК 219</t>
  </si>
  <si>
    <t>911ФК 195</t>
  </si>
  <si>
    <t>911ФК 157</t>
  </si>
  <si>
    <t>911ФК 82</t>
  </si>
  <si>
    <t>911ФК 114</t>
  </si>
  <si>
    <t>911ФК 154</t>
  </si>
  <si>
    <t>911ФК 186</t>
  </si>
  <si>
    <t>911ФК 47</t>
  </si>
  <si>
    <t>911ФК 81</t>
  </si>
  <si>
    <t>911ФК 48</t>
  </si>
  <si>
    <t>911ФК 106</t>
  </si>
  <si>
    <t>911ФК 162</t>
  </si>
  <si>
    <t>911ФК 187</t>
  </si>
  <si>
    <t>911ФК 26</t>
  </si>
  <si>
    <t>911ФК 44</t>
  </si>
  <si>
    <t>911ФК 204</t>
  </si>
  <si>
    <t>911ФК 100</t>
  </si>
  <si>
    <t>911ФК 93</t>
  </si>
  <si>
    <t>911ФК 27</t>
  </si>
  <si>
    <t>911ФК 85</t>
  </si>
  <si>
    <t>911ФК 49</t>
  </si>
  <si>
    <t>911ФК 29</t>
  </si>
  <si>
    <t>911ФК 188</t>
  </si>
  <si>
    <t>911ФК 72</t>
  </si>
  <si>
    <t>911ФК 28</t>
  </si>
  <si>
    <t>911ФК 107</t>
  </si>
  <si>
    <t>911ФК 137</t>
  </si>
  <si>
    <t>911ФК 220</t>
  </si>
  <si>
    <t>911ФК 189</t>
  </si>
  <si>
    <t>техническая 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</si>
</sst>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yy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"/>
      <family val="1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51">
    <xf numFmtId="0" fontId="0" fillId="0" borderId="0" xfId="0"/>
    <xf numFmtId="0" fontId="0" fillId="0" borderId="0" xfId="0" applyAlignment="1">
      <alignment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0" fillId="0" borderId="1" xfId="0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2" fontId="0" fillId="0" borderId="0" xfId="0" applyNumberFormat="1"/>
    <xf numFmtId="2" fontId="8" fillId="0" borderId="1" xfId="0" applyNumberFormat="1" applyFont="1" applyBorder="1" applyAlignment="1">
      <alignment horizontal="center" wrapText="1"/>
    </xf>
    <xf numFmtId="164" fontId="0" fillId="0" borderId="0" xfId="0" applyNumberFormat="1"/>
    <xf numFmtId="164" fontId="8" fillId="0" borderId="1" xfId="0" applyNumberFormat="1" applyFont="1" applyBorder="1" applyAlignment="1">
      <alignment horizontal="center" wrapText="1"/>
    </xf>
    <xf numFmtId="2" fontId="0" fillId="0" borderId="1" xfId="0" applyNumberFormat="1" applyBorder="1"/>
    <xf numFmtId="164" fontId="0" fillId="0" borderId="1" xfId="0" applyNumberFormat="1" applyBorder="1"/>
    <xf numFmtId="2" fontId="0" fillId="0" borderId="0" xfId="0" applyNumberFormat="1" applyAlignment="1">
      <alignment vertical="top"/>
    </xf>
    <xf numFmtId="2" fontId="3" fillId="0" borderId="1" xfId="0" applyNumberFormat="1" applyFont="1" applyBorder="1" applyAlignment="1">
      <alignment horizontal="left" vertical="top" wrapText="1"/>
    </xf>
    <xf numFmtId="0" fontId="0" fillId="0" borderId="2" xfId="0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/>
    </xf>
    <xf numFmtId="0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2" fontId="0" fillId="4" borderId="1" xfId="0" applyNumberFormat="1" applyFill="1" applyBorder="1"/>
    <xf numFmtId="164" fontId="10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>
      <alignment horizontal="left" vertical="top" wrapText="1"/>
    </xf>
    <xf numFmtId="0" fontId="12" fillId="0" borderId="0" xfId="0" applyFont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3">
    <cellStyle name="Обычный" xfId="0" builtinId="0"/>
    <cellStyle name="Обычный 2" xfId="2" xr:uid="{00000000-0005-0000-0000-000001000000}"/>
    <cellStyle name="Обычный_Прил 3 Призеры района 2012-201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abSelected="1" workbookViewId="0">
      <selection activeCell="G1" sqref="G1:G1048576"/>
    </sheetView>
  </sheetViews>
  <sheetFormatPr defaultRowHeight="15" x14ac:dyDescent="0.25"/>
  <cols>
    <col min="1" max="1" width="4.42578125" customWidth="1"/>
    <col min="2" max="2" width="11.42578125" customWidth="1"/>
    <col min="3" max="3" width="4.85546875" style="1" customWidth="1"/>
    <col min="4" max="4" width="11.85546875" style="22" customWidth="1"/>
    <col min="5" max="5" width="9.140625" style="1"/>
    <col min="6" max="6" width="4.28515625" style="1" customWidth="1"/>
    <col min="7" max="7" width="9" style="1" customWidth="1"/>
    <col min="8" max="8" width="9.7109375" style="16" customWidth="1"/>
    <col min="9" max="9" width="9.140625" customWidth="1"/>
    <col min="10" max="10" width="9.140625" style="10"/>
    <col min="12" max="12" width="9.140625" style="10"/>
    <col min="14" max="14" width="9.140625" style="12"/>
    <col min="16" max="16" width="12.140625" customWidth="1"/>
  </cols>
  <sheetData>
    <row r="1" spans="1:16" x14ac:dyDescent="0.25">
      <c r="B1" s="7" t="s">
        <v>28</v>
      </c>
      <c r="C1" s="7"/>
    </row>
    <row r="2" spans="1:16" x14ac:dyDescent="0.25">
      <c r="G2" s="49" t="s">
        <v>11</v>
      </c>
      <c r="H2" s="50"/>
      <c r="I2" s="47" t="s">
        <v>4</v>
      </c>
      <c r="J2" s="48"/>
      <c r="K2" s="47" t="s">
        <v>7</v>
      </c>
      <c r="L2" s="47"/>
      <c r="M2" s="47" t="s">
        <v>8</v>
      </c>
      <c r="N2" s="47"/>
    </row>
    <row r="3" spans="1:16" ht="38.25" x14ac:dyDescent="0.25">
      <c r="A3" s="6" t="s">
        <v>3</v>
      </c>
      <c r="B3" s="40" t="s">
        <v>32</v>
      </c>
      <c r="C3" s="3" t="s">
        <v>12</v>
      </c>
      <c r="D3" s="21" t="s">
        <v>0</v>
      </c>
      <c r="E3" s="2" t="s">
        <v>1</v>
      </c>
      <c r="F3" s="2" t="s">
        <v>2</v>
      </c>
      <c r="G3" s="8" t="s">
        <v>5</v>
      </c>
      <c r="H3" s="11" t="s">
        <v>6</v>
      </c>
      <c r="I3" s="9" t="s">
        <v>10</v>
      </c>
      <c r="J3" s="11" t="s">
        <v>6</v>
      </c>
      <c r="K3" s="9" t="s">
        <v>10</v>
      </c>
      <c r="L3" s="11" t="s">
        <v>6</v>
      </c>
      <c r="M3" s="8" t="s">
        <v>5</v>
      </c>
      <c r="N3" s="13" t="s">
        <v>6</v>
      </c>
      <c r="O3" s="5" t="s">
        <v>9</v>
      </c>
      <c r="P3" s="23" t="s">
        <v>16</v>
      </c>
    </row>
    <row r="4" spans="1:16" x14ac:dyDescent="0.25">
      <c r="A4" s="4">
        <v>1</v>
      </c>
      <c r="B4" s="41" t="s">
        <v>95</v>
      </c>
      <c r="C4" s="27" t="s">
        <v>17</v>
      </c>
      <c r="D4" s="28">
        <v>37679</v>
      </c>
      <c r="E4" s="24">
        <v>57</v>
      </c>
      <c r="F4" s="24">
        <v>10</v>
      </c>
      <c r="G4" s="39">
        <v>43.75</v>
      </c>
      <c r="H4" s="17">
        <f t="shared" ref="H4:H39" si="0">25*G4/61</f>
        <v>17.930327868852459</v>
      </c>
      <c r="I4" s="4">
        <v>249.5</v>
      </c>
      <c r="J4" s="14">
        <f t="shared" ref="J4:J39" si="1">25*202.7/I4</f>
        <v>20.31062124248497</v>
      </c>
      <c r="K4" s="4">
        <v>17.34</v>
      </c>
      <c r="L4" s="14">
        <f t="shared" ref="L4:L39" si="2">20*17.34/K4</f>
        <v>20</v>
      </c>
      <c r="M4" s="4">
        <v>9.4</v>
      </c>
      <c r="N4" s="15">
        <f t="shared" ref="N4:N39" si="3">30*M4/9.8</f>
        <v>28.77551020408163</v>
      </c>
      <c r="O4" s="14">
        <f t="shared" ref="O4:O39" si="4">H4+J4+L4+N4</f>
        <v>87.016459315419056</v>
      </c>
      <c r="P4" t="s">
        <v>30</v>
      </c>
    </row>
    <row r="5" spans="1:16" x14ac:dyDescent="0.25">
      <c r="A5" s="4">
        <v>2</v>
      </c>
      <c r="B5" s="41" t="s">
        <v>148</v>
      </c>
      <c r="C5" s="27" t="s">
        <v>17</v>
      </c>
      <c r="D5" s="28">
        <v>37525</v>
      </c>
      <c r="E5" s="24">
        <v>90</v>
      </c>
      <c r="F5" s="24">
        <v>11</v>
      </c>
      <c r="G5" s="39">
        <v>43</v>
      </c>
      <c r="H5" s="17">
        <f t="shared" si="0"/>
        <v>17.622950819672131</v>
      </c>
      <c r="I5" s="4">
        <v>223.9</v>
      </c>
      <c r="J5" s="14">
        <f t="shared" si="1"/>
        <v>22.632871817775793</v>
      </c>
      <c r="K5" s="4">
        <v>28.06</v>
      </c>
      <c r="L5" s="14">
        <f t="shared" si="2"/>
        <v>12.359230220955098</v>
      </c>
      <c r="M5" s="4">
        <v>9.5</v>
      </c>
      <c r="N5" s="15">
        <f t="shared" si="3"/>
        <v>29.081632653061224</v>
      </c>
      <c r="O5" s="14">
        <f t="shared" si="4"/>
        <v>81.696685511464239</v>
      </c>
      <c r="P5" t="s">
        <v>31</v>
      </c>
    </row>
    <row r="6" spans="1:16" x14ac:dyDescent="0.25">
      <c r="A6" s="4">
        <v>3</v>
      </c>
      <c r="B6" s="41" t="s">
        <v>111</v>
      </c>
      <c r="C6" s="27" t="s">
        <v>17</v>
      </c>
      <c r="D6" s="28">
        <v>37856</v>
      </c>
      <c r="E6" s="24">
        <v>67</v>
      </c>
      <c r="F6" s="24">
        <v>10</v>
      </c>
      <c r="G6" s="39">
        <v>39.75</v>
      </c>
      <c r="H6" s="17">
        <f t="shared" si="0"/>
        <v>16.290983606557376</v>
      </c>
      <c r="I6" s="4">
        <v>208.3</v>
      </c>
      <c r="J6" s="14">
        <f t="shared" si="1"/>
        <v>24.327892462794047</v>
      </c>
      <c r="K6" s="4">
        <v>35.25</v>
      </c>
      <c r="L6" s="14">
        <f t="shared" si="2"/>
        <v>9.8382978723404264</v>
      </c>
      <c r="M6" s="4">
        <v>9.6999999999999993</v>
      </c>
      <c r="N6" s="15">
        <f t="shared" si="3"/>
        <v>29.693877551020407</v>
      </c>
      <c r="O6" s="14">
        <f t="shared" si="4"/>
        <v>80.151051492712256</v>
      </c>
      <c r="P6" t="s">
        <v>31</v>
      </c>
    </row>
    <row r="7" spans="1:16" x14ac:dyDescent="0.25">
      <c r="A7" s="4">
        <v>4</v>
      </c>
      <c r="B7" s="41" t="s">
        <v>109</v>
      </c>
      <c r="C7" s="27" t="s">
        <v>17</v>
      </c>
      <c r="D7" s="28">
        <v>37580</v>
      </c>
      <c r="E7" s="24">
        <v>67</v>
      </c>
      <c r="F7" s="24">
        <v>10</v>
      </c>
      <c r="G7" s="39">
        <v>46</v>
      </c>
      <c r="H7" s="17">
        <f t="shared" si="0"/>
        <v>18.852459016393443</v>
      </c>
      <c r="I7" s="4">
        <v>220.2</v>
      </c>
      <c r="J7" s="14">
        <f t="shared" si="1"/>
        <v>23.013169845594916</v>
      </c>
      <c r="K7" s="4">
        <v>49.07</v>
      </c>
      <c r="L7" s="14">
        <f t="shared" si="2"/>
        <v>7.0674546566130019</v>
      </c>
      <c r="M7" s="4">
        <v>9.8000000000000007</v>
      </c>
      <c r="N7" s="15">
        <f t="shared" si="3"/>
        <v>29.999999999999996</v>
      </c>
      <c r="O7" s="14">
        <f t="shared" si="4"/>
        <v>78.93308351860135</v>
      </c>
      <c r="P7" t="s">
        <v>31</v>
      </c>
    </row>
    <row r="8" spans="1:16" x14ac:dyDescent="0.25">
      <c r="A8" s="4">
        <v>5</v>
      </c>
      <c r="B8" s="41" t="s">
        <v>110</v>
      </c>
      <c r="C8" s="27" t="s">
        <v>17</v>
      </c>
      <c r="D8" s="28">
        <v>38180</v>
      </c>
      <c r="E8" s="24">
        <v>67</v>
      </c>
      <c r="F8" s="24">
        <v>9</v>
      </c>
      <c r="G8" s="39">
        <v>29.25</v>
      </c>
      <c r="H8" s="17">
        <f t="shared" si="0"/>
        <v>11.987704918032787</v>
      </c>
      <c r="I8" s="4">
        <v>219.4</v>
      </c>
      <c r="J8" s="14">
        <f t="shared" si="1"/>
        <v>23.09708295350957</v>
      </c>
      <c r="K8" s="4">
        <v>19.22</v>
      </c>
      <c r="L8" s="14">
        <f t="shared" si="2"/>
        <v>18.043704474505724</v>
      </c>
      <c r="M8" s="4">
        <v>8.1</v>
      </c>
      <c r="N8" s="15">
        <f t="shared" si="3"/>
        <v>24.795918367346935</v>
      </c>
      <c r="O8" s="14">
        <f t="shared" si="4"/>
        <v>77.924410713395019</v>
      </c>
      <c r="P8" t="s">
        <v>31</v>
      </c>
    </row>
    <row r="9" spans="1:16" x14ac:dyDescent="0.25">
      <c r="A9" s="4">
        <v>6</v>
      </c>
      <c r="B9" s="41" t="s">
        <v>142</v>
      </c>
      <c r="C9" s="27" t="s">
        <v>17</v>
      </c>
      <c r="D9" s="28" t="s">
        <v>27</v>
      </c>
      <c r="E9" s="24">
        <v>90</v>
      </c>
      <c r="F9" s="24">
        <v>10</v>
      </c>
      <c r="G9" s="39">
        <v>32.5</v>
      </c>
      <c r="H9" s="17">
        <f t="shared" si="0"/>
        <v>13.319672131147541</v>
      </c>
      <c r="I9" s="4">
        <v>256.39999999999998</v>
      </c>
      <c r="J9" s="14">
        <f t="shared" si="1"/>
        <v>19.764040561622465</v>
      </c>
      <c r="K9" s="4">
        <v>26.91</v>
      </c>
      <c r="L9" s="14">
        <f t="shared" si="2"/>
        <v>12.887402452619844</v>
      </c>
      <c r="M9" s="4">
        <v>9.8000000000000007</v>
      </c>
      <c r="N9" s="15">
        <f t="shared" si="3"/>
        <v>29.999999999999996</v>
      </c>
      <c r="O9" s="14">
        <f t="shared" si="4"/>
        <v>75.971115145389845</v>
      </c>
      <c r="P9" t="s">
        <v>31</v>
      </c>
    </row>
    <row r="10" spans="1:16" x14ac:dyDescent="0.25">
      <c r="A10" s="4">
        <v>7</v>
      </c>
      <c r="B10" s="41" t="s">
        <v>106</v>
      </c>
      <c r="C10" s="27" t="s">
        <v>17</v>
      </c>
      <c r="D10" s="28">
        <v>37595</v>
      </c>
      <c r="E10" s="24">
        <v>67</v>
      </c>
      <c r="F10" s="24">
        <v>10</v>
      </c>
      <c r="G10" s="39">
        <v>31.25</v>
      </c>
      <c r="H10" s="17">
        <f t="shared" si="0"/>
        <v>12.807377049180328</v>
      </c>
      <c r="I10" s="4">
        <v>211.3</v>
      </c>
      <c r="J10" s="14">
        <f t="shared" si="1"/>
        <v>23.982489351632747</v>
      </c>
      <c r="K10" s="4">
        <v>39.840000000000003</v>
      </c>
      <c r="L10" s="14">
        <f t="shared" si="2"/>
        <v>8.7048192771084327</v>
      </c>
      <c r="M10" s="4">
        <v>9.6</v>
      </c>
      <c r="N10" s="15">
        <f t="shared" si="3"/>
        <v>29.387755102040813</v>
      </c>
      <c r="O10" s="14">
        <f t="shared" si="4"/>
        <v>74.882440779962323</v>
      </c>
      <c r="P10" t="s">
        <v>31</v>
      </c>
    </row>
    <row r="11" spans="1:16" x14ac:dyDescent="0.25">
      <c r="A11" s="4">
        <v>8</v>
      </c>
      <c r="B11" s="41" t="s">
        <v>70</v>
      </c>
      <c r="C11" s="27" t="s">
        <v>17</v>
      </c>
      <c r="D11" s="28">
        <v>37239</v>
      </c>
      <c r="E11" s="24">
        <v>38</v>
      </c>
      <c r="F11" s="24">
        <v>11</v>
      </c>
      <c r="G11" s="39">
        <v>54</v>
      </c>
      <c r="H11" s="17">
        <f t="shared" si="0"/>
        <v>22.131147540983605</v>
      </c>
      <c r="I11" s="4">
        <v>290.10000000000002</v>
      </c>
      <c r="J11" s="14">
        <f t="shared" si="1"/>
        <v>17.468114443295413</v>
      </c>
      <c r="K11" s="4">
        <v>40.880000000000003</v>
      </c>
      <c r="L11" s="14">
        <f t="shared" si="2"/>
        <v>8.4833659491193742</v>
      </c>
      <c r="M11" s="4">
        <v>8.6</v>
      </c>
      <c r="N11" s="15">
        <f t="shared" si="3"/>
        <v>26.326530612244895</v>
      </c>
      <c r="O11" s="14">
        <f t="shared" si="4"/>
        <v>74.409158545643294</v>
      </c>
      <c r="P11" t="s">
        <v>31</v>
      </c>
    </row>
    <row r="12" spans="1:16" x14ac:dyDescent="0.25">
      <c r="A12" s="4">
        <v>9</v>
      </c>
      <c r="B12" s="41" t="s">
        <v>120</v>
      </c>
      <c r="C12" s="27" t="s">
        <v>17</v>
      </c>
      <c r="D12" s="28">
        <v>37369</v>
      </c>
      <c r="E12" s="24">
        <v>77</v>
      </c>
      <c r="F12" s="24">
        <v>11</v>
      </c>
      <c r="G12" s="39">
        <v>34.5</v>
      </c>
      <c r="H12" s="17">
        <f t="shared" si="0"/>
        <v>14.139344262295081</v>
      </c>
      <c r="I12" s="4">
        <v>271.39999999999998</v>
      </c>
      <c r="J12" s="14">
        <f t="shared" si="1"/>
        <v>18.671702284450998</v>
      </c>
      <c r="K12" s="4">
        <v>23.09</v>
      </c>
      <c r="L12" s="14">
        <f t="shared" si="2"/>
        <v>15.019488956258121</v>
      </c>
      <c r="M12" s="4">
        <v>8.4</v>
      </c>
      <c r="N12" s="15">
        <f t="shared" si="3"/>
        <v>25.714285714285712</v>
      </c>
      <c r="O12" s="14">
        <f t="shared" si="4"/>
        <v>73.544821217289908</v>
      </c>
      <c r="P12" t="s">
        <v>31</v>
      </c>
    </row>
    <row r="13" spans="1:16" x14ac:dyDescent="0.25">
      <c r="A13" s="4">
        <v>10</v>
      </c>
      <c r="B13" s="41" t="s">
        <v>122</v>
      </c>
      <c r="C13" s="27" t="s">
        <v>17</v>
      </c>
      <c r="D13" s="28">
        <v>38017</v>
      </c>
      <c r="E13" s="24">
        <v>77</v>
      </c>
      <c r="F13" s="24">
        <v>9</v>
      </c>
      <c r="G13" s="39">
        <v>52.75</v>
      </c>
      <c r="H13" s="17">
        <f t="shared" si="0"/>
        <v>21.618852459016395</v>
      </c>
      <c r="I13" s="4">
        <v>320.5</v>
      </c>
      <c r="J13" s="14">
        <f t="shared" si="1"/>
        <v>15.811232449297972</v>
      </c>
      <c r="K13" s="4">
        <v>23.1</v>
      </c>
      <c r="L13" s="14">
        <f t="shared" si="2"/>
        <v>15.012987012987013</v>
      </c>
      <c r="M13" s="4">
        <v>6.7</v>
      </c>
      <c r="N13" s="15">
        <f t="shared" si="3"/>
        <v>20.510204081632651</v>
      </c>
      <c r="O13" s="14">
        <f t="shared" si="4"/>
        <v>72.953276002934032</v>
      </c>
    </row>
    <row r="14" spans="1:16" x14ac:dyDescent="0.25">
      <c r="A14" s="4">
        <v>11</v>
      </c>
      <c r="B14" s="41" t="s">
        <v>152</v>
      </c>
      <c r="C14" s="27" t="s">
        <v>17</v>
      </c>
      <c r="D14" s="28">
        <v>37293</v>
      </c>
      <c r="E14" s="24">
        <v>93</v>
      </c>
      <c r="F14" s="24">
        <v>11</v>
      </c>
      <c r="G14" s="39">
        <v>32</v>
      </c>
      <c r="H14" s="17">
        <f t="shared" si="0"/>
        <v>13.114754098360656</v>
      </c>
      <c r="I14" s="4">
        <v>275.89999999999998</v>
      </c>
      <c r="J14" s="14">
        <f t="shared" si="1"/>
        <v>18.36716201522291</v>
      </c>
      <c r="K14" s="4">
        <v>29.56</v>
      </c>
      <c r="L14" s="14">
        <f t="shared" si="2"/>
        <v>11.732070365358593</v>
      </c>
      <c r="M14" s="4">
        <v>9.1999999999999993</v>
      </c>
      <c r="N14" s="15">
        <f t="shared" si="3"/>
        <v>28.163265306122447</v>
      </c>
      <c r="O14" s="14">
        <f t="shared" si="4"/>
        <v>71.377251785064601</v>
      </c>
    </row>
    <row r="15" spans="1:16" x14ac:dyDescent="0.25">
      <c r="A15" s="4">
        <v>12</v>
      </c>
      <c r="B15" s="41" t="s">
        <v>108</v>
      </c>
      <c r="C15" s="27" t="s">
        <v>17</v>
      </c>
      <c r="D15" s="28">
        <v>37817</v>
      </c>
      <c r="E15" s="24">
        <v>67</v>
      </c>
      <c r="F15" s="24">
        <v>10</v>
      </c>
      <c r="G15" s="39">
        <v>29.75</v>
      </c>
      <c r="H15" s="17">
        <f t="shared" si="0"/>
        <v>12.192622950819672</v>
      </c>
      <c r="I15" s="4">
        <v>239.2</v>
      </c>
      <c r="J15" s="14">
        <f t="shared" si="1"/>
        <v>21.185200668896321</v>
      </c>
      <c r="K15" s="4">
        <v>40.840000000000003</v>
      </c>
      <c r="L15" s="14">
        <f t="shared" si="2"/>
        <v>8.491674828599411</v>
      </c>
      <c r="M15" s="4">
        <v>9.5</v>
      </c>
      <c r="N15" s="15">
        <f t="shared" si="3"/>
        <v>29.081632653061224</v>
      </c>
      <c r="O15" s="14">
        <f t="shared" si="4"/>
        <v>70.951131101376632</v>
      </c>
    </row>
    <row r="16" spans="1:16" x14ac:dyDescent="0.25">
      <c r="A16" s="4">
        <v>13</v>
      </c>
      <c r="B16" s="41" t="s">
        <v>155</v>
      </c>
      <c r="C16" s="35" t="s">
        <v>17</v>
      </c>
      <c r="D16" s="28">
        <v>37916</v>
      </c>
      <c r="E16" s="24">
        <v>93</v>
      </c>
      <c r="F16" s="24">
        <v>10</v>
      </c>
      <c r="G16" s="44">
        <v>31.3</v>
      </c>
      <c r="H16" s="45">
        <f t="shared" si="0"/>
        <v>12.827868852459016</v>
      </c>
      <c r="I16" s="4">
        <v>243.7</v>
      </c>
      <c r="J16" s="14">
        <f t="shared" si="1"/>
        <v>20.79400902749282</v>
      </c>
      <c r="K16" s="4">
        <v>39.06</v>
      </c>
      <c r="L16" s="14">
        <f t="shared" si="2"/>
        <v>8.8786482334869437</v>
      </c>
      <c r="M16" s="4">
        <v>8.5</v>
      </c>
      <c r="N16" s="15">
        <f t="shared" si="3"/>
        <v>26.020408163265305</v>
      </c>
      <c r="O16" s="43">
        <f t="shared" si="4"/>
        <v>68.520934276704082</v>
      </c>
      <c r="P16" s="46" t="s">
        <v>160</v>
      </c>
    </row>
    <row r="17" spans="1:15" x14ac:dyDescent="0.25">
      <c r="A17" s="4">
        <v>14</v>
      </c>
      <c r="B17" s="41" t="s">
        <v>94</v>
      </c>
      <c r="C17" s="27" t="s">
        <v>17</v>
      </c>
      <c r="D17" s="28">
        <v>38029</v>
      </c>
      <c r="E17" s="24">
        <v>51</v>
      </c>
      <c r="F17" s="24">
        <v>9</v>
      </c>
      <c r="G17" s="39">
        <v>23</v>
      </c>
      <c r="H17" s="17">
        <f t="shared" si="0"/>
        <v>9.4262295081967213</v>
      </c>
      <c r="I17" s="4">
        <v>297.10000000000002</v>
      </c>
      <c r="J17" s="14">
        <f t="shared" si="1"/>
        <v>17.056546617300572</v>
      </c>
      <c r="K17" s="4">
        <v>19</v>
      </c>
      <c r="L17" s="14">
        <f t="shared" si="2"/>
        <v>18.252631578947369</v>
      </c>
      <c r="M17" s="4">
        <v>7.7</v>
      </c>
      <c r="N17" s="15">
        <f t="shared" si="3"/>
        <v>23.571428571428569</v>
      </c>
      <c r="O17" s="14">
        <f t="shared" si="4"/>
        <v>68.306836275873238</v>
      </c>
    </row>
    <row r="18" spans="1:15" x14ac:dyDescent="0.25">
      <c r="A18" s="4">
        <v>15</v>
      </c>
      <c r="B18" s="41" t="s">
        <v>143</v>
      </c>
      <c r="C18" s="27" t="s">
        <v>17</v>
      </c>
      <c r="D18" s="28">
        <v>38174</v>
      </c>
      <c r="E18" s="24">
        <v>90</v>
      </c>
      <c r="F18" s="24">
        <v>9</v>
      </c>
      <c r="G18" s="39">
        <v>22.75</v>
      </c>
      <c r="H18" s="17">
        <f t="shared" si="0"/>
        <v>9.3237704918032787</v>
      </c>
      <c r="I18" s="4">
        <v>270.39999999999998</v>
      </c>
      <c r="J18" s="14">
        <f t="shared" si="1"/>
        <v>18.740754437869825</v>
      </c>
      <c r="K18" s="4">
        <v>37.22</v>
      </c>
      <c r="L18" s="14">
        <f t="shared" si="2"/>
        <v>9.3175711982804952</v>
      </c>
      <c r="M18" s="4">
        <v>9.8000000000000007</v>
      </c>
      <c r="N18" s="15">
        <f t="shared" si="3"/>
        <v>29.999999999999996</v>
      </c>
      <c r="O18" s="14">
        <f t="shared" si="4"/>
        <v>67.382096127953602</v>
      </c>
    </row>
    <row r="19" spans="1:15" x14ac:dyDescent="0.25">
      <c r="A19" s="4">
        <v>16</v>
      </c>
      <c r="B19" s="41" t="s">
        <v>78</v>
      </c>
      <c r="C19" s="27" t="s">
        <v>17</v>
      </c>
      <c r="D19" s="28">
        <v>37858</v>
      </c>
      <c r="E19" s="24">
        <v>41</v>
      </c>
      <c r="F19" s="24">
        <v>10</v>
      </c>
      <c r="G19" s="39">
        <v>36.75</v>
      </c>
      <c r="H19" s="17">
        <f t="shared" si="0"/>
        <v>15.061475409836065</v>
      </c>
      <c r="I19" s="4">
        <v>294.3</v>
      </c>
      <c r="J19" s="14">
        <f t="shared" si="1"/>
        <v>17.218824328916071</v>
      </c>
      <c r="K19" s="4">
        <v>35.090000000000003</v>
      </c>
      <c r="L19" s="14">
        <f t="shared" si="2"/>
        <v>9.8831575947563408</v>
      </c>
      <c r="M19" s="4">
        <v>8.1999999999999993</v>
      </c>
      <c r="N19" s="15">
        <f t="shared" si="3"/>
        <v>25.102040816326525</v>
      </c>
      <c r="O19" s="14">
        <f t="shared" si="4"/>
        <v>67.265498149834997</v>
      </c>
    </row>
    <row r="20" spans="1:15" x14ac:dyDescent="0.25">
      <c r="A20" s="4">
        <v>17</v>
      </c>
      <c r="B20" s="41" t="s">
        <v>62</v>
      </c>
      <c r="C20" s="27" t="s">
        <v>17</v>
      </c>
      <c r="D20" s="28">
        <v>38153</v>
      </c>
      <c r="E20" s="24">
        <v>31</v>
      </c>
      <c r="F20" s="24">
        <v>9</v>
      </c>
      <c r="G20" s="39">
        <v>27.25</v>
      </c>
      <c r="H20" s="17">
        <f t="shared" si="0"/>
        <v>11.168032786885245</v>
      </c>
      <c r="I20" s="4">
        <v>268</v>
      </c>
      <c r="J20" s="14">
        <f t="shared" si="1"/>
        <v>18.90858208955224</v>
      </c>
      <c r="K20" s="4">
        <v>37.53</v>
      </c>
      <c r="L20" s="14">
        <f t="shared" si="2"/>
        <v>9.2406075139888095</v>
      </c>
      <c r="M20" s="4">
        <v>8.9</v>
      </c>
      <c r="N20" s="15">
        <f t="shared" si="3"/>
        <v>27.244897959183671</v>
      </c>
      <c r="O20" s="14">
        <f t="shared" si="4"/>
        <v>66.56212034960997</v>
      </c>
    </row>
    <row r="21" spans="1:15" x14ac:dyDescent="0.25">
      <c r="A21" s="4">
        <v>18</v>
      </c>
      <c r="B21" s="41" t="s">
        <v>34</v>
      </c>
      <c r="C21" s="27" t="s">
        <v>17</v>
      </c>
      <c r="D21" s="28">
        <v>37560</v>
      </c>
      <c r="E21" s="24">
        <v>1</v>
      </c>
      <c r="F21" s="24">
        <v>11</v>
      </c>
      <c r="G21" s="39">
        <v>26.75</v>
      </c>
      <c r="H21" s="17">
        <f t="shared" si="0"/>
        <v>10.96311475409836</v>
      </c>
      <c r="I21" s="4">
        <v>212</v>
      </c>
      <c r="J21" s="14">
        <f t="shared" si="1"/>
        <v>23.903301886792452</v>
      </c>
      <c r="K21" s="4">
        <v>41.66</v>
      </c>
      <c r="L21" s="14">
        <f t="shared" si="2"/>
        <v>8.324531925108019</v>
      </c>
      <c r="M21" s="4">
        <v>7.6</v>
      </c>
      <c r="N21" s="15">
        <f t="shared" si="3"/>
        <v>23.26530612244898</v>
      </c>
      <c r="O21" s="14">
        <f t="shared" si="4"/>
        <v>66.456254688447814</v>
      </c>
    </row>
    <row r="22" spans="1:15" x14ac:dyDescent="0.25">
      <c r="A22" s="4">
        <v>19</v>
      </c>
      <c r="B22" s="41" t="s">
        <v>37</v>
      </c>
      <c r="C22" s="27" t="s">
        <v>17</v>
      </c>
      <c r="D22" s="28">
        <v>37894</v>
      </c>
      <c r="E22" s="24">
        <v>6</v>
      </c>
      <c r="F22" s="24">
        <v>10</v>
      </c>
      <c r="G22" s="39">
        <v>28</v>
      </c>
      <c r="H22" s="17">
        <f t="shared" si="0"/>
        <v>11.475409836065573</v>
      </c>
      <c r="I22" s="4">
        <v>209.8</v>
      </c>
      <c r="J22" s="14">
        <f t="shared" si="1"/>
        <v>24.153956148713061</v>
      </c>
      <c r="K22" s="4">
        <v>30.19</v>
      </c>
      <c r="L22" s="14">
        <f t="shared" si="2"/>
        <v>11.487247432924809</v>
      </c>
      <c r="M22" s="4">
        <v>6.1</v>
      </c>
      <c r="N22" s="15">
        <f t="shared" si="3"/>
        <v>18.673469387755102</v>
      </c>
      <c r="O22" s="14">
        <f t="shared" si="4"/>
        <v>65.790082805458539</v>
      </c>
    </row>
    <row r="23" spans="1:15" x14ac:dyDescent="0.25">
      <c r="A23" s="4">
        <v>20</v>
      </c>
      <c r="B23" s="41" t="s">
        <v>86</v>
      </c>
      <c r="C23" s="27" t="s">
        <v>17</v>
      </c>
      <c r="D23" s="28">
        <v>37484</v>
      </c>
      <c r="E23" s="24">
        <v>47</v>
      </c>
      <c r="F23" s="24">
        <v>11</v>
      </c>
      <c r="G23" s="39">
        <v>34.5</v>
      </c>
      <c r="H23" s="17">
        <f t="shared" si="0"/>
        <v>14.139344262295081</v>
      </c>
      <c r="I23" s="4">
        <v>259</v>
      </c>
      <c r="J23" s="14">
        <f t="shared" si="1"/>
        <v>19.565637065637066</v>
      </c>
      <c r="K23" s="4">
        <v>31.9</v>
      </c>
      <c r="L23" s="14">
        <f t="shared" si="2"/>
        <v>10.871473354231975</v>
      </c>
      <c r="M23" s="4">
        <v>6.9</v>
      </c>
      <c r="N23" s="15">
        <f t="shared" si="3"/>
        <v>21.122448979591834</v>
      </c>
      <c r="O23" s="14">
        <f t="shared" si="4"/>
        <v>65.698903661755949</v>
      </c>
    </row>
    <row r="24" spans="1:15" x14ac:dyDescent="0.25">
      <c r="A24" s="4">
        <v>21</v>
      </c>
      <c r="B24" s="41" t="s">
        <v>80</v>
      </c>
      <c r="C24" s="27" t="s">
        <v>17</v>
      </c>
      <c r="D24" s="28">
        <v>37729</v>
      </c>
      <c r="E24" s="24">
        <v>41</v>
      </c>
      <c r="F24" s="24">
        <v>10</v>
      </c>
      <c r="G24" s="39">
        <v>30</v>
      </c>
      <c r="H24" s="17">
        <f t="shared" si="0"/>
        <v>12.295081967213115</v>
      </c>
      <c r="I24" s="4">
        <v>268.7</v>
      </c>
      <c r="J24" s="14">
        <f t="shared" si="1"/>
        <v>18.859322664681802</v>
      </c>
      <c r="K24" s="4">
        <v>43.84</v>
      </c>
      <c r="L24" s="14">
        <f t="shared" si="2"/>
        <v>7.9105839416058394</v>
      </c>
      <c r="M24" s="4">
        <v>8.6999999999999993</v>
      </c>
      <c r="N24" s="15">
        <f t="shared" si="3"/>
        <v>26.632653061224488</v>
      </c>
      <c r="O24" s="14">
        <f t="shared" si="4"/>
        <v>65.697641634725244</v>
      </c>
    </row>
    <row r="25" spans="1:15" x14ac:dyDescent="0.25">
      <c r="A25" s="4">
        <v>22</v>
      </c>
      <c r="B25" s="41" t="s">
        <v>144</v>
      </c>
      <c r="C25" s="27" t="s">
        <v>17</v>
      </c>
      <c r="D25" s="28">
        <v>37906</v>
      </c>
      <c r="E25" s="24">
        <v>90</v>
      </c>
      <c r="F25" s="24">
        <v>9</v>
      </c>
      <c r="G25" s="39">
        <v>20.5</v>
      </c>
      <c r="H25" s="17">
        <f t="shared" si="0"/>
        <v>8.4016393442622945</v>
      </c>
      <c r="I25" s="4">
        <v>276.2</v>
      </c>
      <c r="J25" s="14">
        <f t="shared" si="1"/>
        <v>18.347212165097755</v>
      </c>
      <c r="K25" s="4">
        <v>34.22</v>
      </c>
      <c r="L25" s="14">
        <f t="shared" si="2"/>
        <v>10.134424313267097</v>
      </c>
      <c r="M25" s="4">
        <v>9</v>
      </c>
      <c r="N25" s="15">
        <f t="shared" si="3"/>
        <v>27.551020408163264</v>
      </c>
      <c r="O25" s="14">
        <f t="shared" si="4"/>
        <v>64.434296230790409</v>
      </c>
    </row>
    <row r="26" spans="1:15" x14ac:dyDescent="0.25">
      <c r="A26" s="4">
        <v>23</v>
      </c>
      <c r="B26" s="41" t="s">
        <v>63</v>
      </c>
      <c r="C26" s="27" t="s">
        <v>17</v>
      </c>
      <c r="D26" s="28">
        <v>37348</v>
      </c>
      <c r="E26" s="24">
        <v>32</v>
      </c>
      <c r="F26" s="24">
        <v>11</v>
      </c>
      <c r="G26" s="39">
        <v>35</v>
      </c>
      <c r="H26" s="17">
        <f t="shared" si="0"/>
        <v>14.344262295081966</v>
      </c>
      <c r="I26" s="4">
        <v>284</v>
      </c>
      <c r="J26" s="14">
        <f t="shared" si="1"/>
        <v>17.843309859154928</v>
      </c>
      <c r="K26" s="4">
        <v>42.09</v>
      </c>
      <c r="L26" s="14">
        <f t="shared" si="2"/>
        <v>8.2394868139700641</v>
      </c>
      <c r="M26" s="4">
        <v>7.5</v>
      </c>
      <c r="N26" s="15">
        <f t="shared" si="3"/>
        <v>22.959183673469386</v>
      </c>
      <c r="O26" s="14">
        <f t="shared" si="4"/>
        <v>63.386242641676347</v>
      </c>
    </row>
    <row r="27" spans="1:15" x14ac:dyDescent="0.25">
      <c r="A27" s="4">
        <v>24</v>
      </c>
      <c r="B27" s="41" t="s">
        <v>117</v>
      </c>
      <c r="C27" s="35" t="s">
        <v>17</v>
      </c>
      <c r="D27" s="28">
        <v>38024</v>
      </c>
      <c r="E27" s="24">
        <v>75</v>
      </c>
      <c r="F27" s="24">
        <v>9</v>
      </c>
      <c r="G27" s="39">
        <v>24.75</v>
      </c>
      <c r="H27" s="17">
        <f t="shared" si="0"/>
        <v>10.14344262295082</v>
      </c>
      <c r="I27" s="4">
        <v>272.2</v>
      </c>
      <c r="J27" s="14">
        <f t="shared" si="1"/>
        <v>18.616825863335784</v>
      </c>
      <c r="K27" s="4">
        <v>45.75</v>
      </c>
      <c r="L27" s="14">
        <f t="shared" si="2"/>
        <v>7.5803278688524589</v>
      </c>
      <c r="M27" s="4">
        <v>8.6999999999999993</v>
      </c>
      <c r="N27" s="15">
        <f t="shared" si="3"/>
        <v>26.632653061224488</v>
      </c>
      <c r="O27" s="14">
        <f t="shared" si="4"/>
        <v>62.973249416363551</v>
      </c>
    </row>
    <row r="28" spans="1:15" x14ac:dyDescent="0.25">
      <c r="A28" s="4">
        <v>25</v>
      </c>
      <c r="B28" s="41" t="s">
        <v>60</v>
      </c>
      <c r="C28" s="27" t="s">
        <v>17</v>
      </c>
      <c r="D28" s="28">
        <v>37328</v>
      </c>
      <c r="E28" s="24">
        <v>23</v>
      </c>
      <c r="F28" s="24">
        <v>11</v>
      </c>
      <c r="G28" s="39">
        <v>32.75</v>
      </c>
      <c r="H28" s="17">
        <f t="shared" si="0"/>
        <v>13.422131147540984</v>
      </c>
      <c r="I28" s="4">
        <v>242.2</v>
      </c>
      <c r="J28" s="14">
        <f t="shared" si="1"/>
        <v>20.922791081750621</v>
      </c>
      <c r="K28" s="4">
        <v>41.03</v>
      </c>
      <c r="L28" s="14">
        <f t="shared" si="2"/>
        <v>8.452351937606629</v>
      </c>
      <c r="M28" s="4">
        <v>6.5</v>
      </c>
      <c r="N28" s="15">
        <f t="shared" si="3"/>
        <v>19.897959183673468</v>
      </c>
      <c r="O28" s="14">
        <f t="shared" si="4"/>
        <v>62.695233350571698</v>
      </c>
    </row>
    <row r="29" spans="1:15" x14ac:dyDescent="0.25">
      <c r="A29" s="4">
        <v>26</v>
      </c>
      <c r="B29" s="41" t="s">
        <v>71</v>
      </c>
      <c r="C29" s="27" t="s">
        <v>17</v>
      </c>
      <c r="D29" s="28">
        <v>38006</v>
      </c>
      <c r="E29" s="24">
        <v>38</v>
      </c>
      <c r="F29" s="24">
        <v>9</v>
      </c>
      <c r="G29" s="39">
        <v>32.5</v>
      </c>
      <c r="H29" s="17">
        <f t="shared" si="0"/>
        <v>13.319672131147541</v>
      </c>
      <c r="I29" s="4">
        <v>311.8</v>
      </c>
      <c r="J29" s="14">
        <f t="shared" si="1"/>
        <v>16.252405388069274</v>
      </c>
      <c r="K29" s="4">
        <v>61.9</v>
      </c>
      <c r="L29" s="14">
        <f t="shared" si="2"/>
        <v>5.6025848142164785</v>
      </c>
      <c r="M29" s="4">
        <v>8.6999999999999993</v>
      </c>
      <c r="N29" s="15">
        <f t="shared" si="3"/>
        <v>26.632653061224488</v>
      </c>
      <c r="O29" s="14">
        <f t="shared" si="4"/>
        <v>61.807315394657785</v>
      </c>
    </row>
    <row r="30" spans="1:15" x14ac:dyDescent="0.25">
      <c r="A30" s="4">
        <v>27</v>
      </c>
      <c r="B30" s="41" t="s">
        <v>153</v>
      </c>
      <c r="C30" s="27" t="s">
        <v>17</v>
      </c>
      <c r="D30" s="28">
        <v>37782</v>
      </c>
      <c r="E30" s="24">
        <v>93</v>
      </c>
      <c r="F30" s="24">
        <v>10</v>
      </c>
      <c r="G30" s="39">
        <v>15</v>
      </c>
      <c r="H30" s="17">
        <f t="shared" si="0"/>
        <v>6.1475409836065573</v>
      </c>
      <c r="I30" s="4">
        <v>255.5</v>
      </c>
      <c r="J30" s="14">
        <f t="shared" si="1"/>
        <v>19.833659491193739</v>
      </c>
      <c r="K30" s="4">
        <v>40.28</v>
      </c>
      <c r="L30" s="14">
        <f t="shared" si="2"/>
        <v>8.6097318768619662</v>
      </c>
      <c r="M30" s="4">
        <v>8.8000000000000007</v>
      </c>
      <c r="N30" s="15">
        <f t="shared" si="3"/>
        <v>26.938775510204081</v>
      </c>
      <c r="O30" s="14">
        <f t="shared" si="4"/>
        <v>61.529707861866342</v>
      </c>
    </row>
    <row r="31" spans="1:15" x14ac:dyDescent="0.25">
      <c r="A31" s="4">
        <v>28</v>
      </c>
      <c r="B31" s="41" t="s">
        <v>107</v>
      </c>
      <c r="C31" s="27" t="s">
        <v>17</v>
      </c>
      <c r="D31" s="28">
        <v>37621</v>
      </c>
      <c r="E31" s="24">
        <v>67</v>
      </c>
      <c r="F31" s="24">
        <v>11</v>
      </c>
      <c r="G31" s="39">
        <v>23.5</v>
      </c>
      <c r="H31" s="17">
        <f t="shared" si="0"/>
        <v>9.6311475409836067</v>
      </c>
      <c r="I31" s="4">
        <v>235.9</v>
      </c>
      <c r="J31" s="14">
        <f t="shared" si="1"/>
        <v>21.481559983043663</v>
      </c>
      <c r="K31" s="4">
        <v>44.03</v>
      </c>
      <c r="L31" s="14">
        <f t="shared" si="2"/>
        <v>7.8764478764478767</v>
      </c>
      <c r="M31" s="4">
        <v>7.3</v>
      </c>
      <c r="N31" s="15">
        <f t="shared" si="3"/>
        <v>22.346938775510203</v>
      </c>
      <c r="O31" s="14">
        <f t="shared" si="4"/>
        <v>61.336094175985352</v>
      </c>
    </row>
    <row r="32" spans="1:15" x14ac:dyDescent="0.25">
      <c r="A32" s="4">
        <v>29</v>
      </c>
      <c r="B32" s="41" t="s">
        <v>121</v>
      </c>
      <c r="C32" s="27" t="s">
        <v>17</v>
      </c>
      <c r="D32" s="28">
        <v>37602</v>
      </c>
      <c r="E32" s="24">
        <v>77</v>
      </c>
      <c r="F32" s="24">
        <v>10</v>
      </c>
      <c r="G32" s="39">
        <v>32.25</v>
      </c>
      <c r="H32" s="17">
        <f t="shared" si="0"/>
        <v>13.217213114754099</v>
      </c>
      <c r="I32" s="4">
        <v>274.5</v>
      </c>
      <c r="J32" s="14">
        <f t="shared" si="1"/>
        <v>18.460837887067395</v>
      </c>
      <c r="K32" s="4">
        <v>40.619999999999997</v>
      </c>
      <c r="L32" s="14">
        <f t="shared" si="2"/>
        <v>8.5376661742983764</v>
      </c>
      <c r="M32" s="4">
        <v>6.7</v>
      </c>
      <c r="N32" s="15">
        <f t="shared" si="3"/>
        <v>20.510204081632651</v>
      </c>
      <c r="O32" s="14">
        <f t="shared" si="4"/>
        <v>60.725921257752518</v>
      </c>
    </row>
    <row r="33" spans="1:15" x14ac:dyDescent="0.25">
      <c r="A33" s="4">
        <v>30</v>
      </c>
      <c r="B33" s="41" t="s">
        <v>145</v>
      </c>
      <c r="C33" s="27" t="s">
        <v>17</v>
      </c>
      <c r="D33" s="28" t="s">
        <v>26</v>
      </c>
      <c r="E33" s="24">
        <v>90</v>
      </c>
      <c r="F33" s="24">
        <v>10</v>
      </c>
      <c r="G33" s="39">
        <v>25</v>
      </c>
      <c r="H33" s="17">
        <f t="shared" si="0"/>
        <v>10.245901639344263</v>
      </c>
      <c r="I33" s="4">
        <v>246.3</v>
      </c>
      <c r="J33" s="14">
        <f t="shared" si="1"/>
        <v>20.574502639058057</v>
      </c>
      <c r="K33" s="4">
        <v>63.43</v>
      </c>
      <c r="L33" s="14">
        <f t="shared" si="2"/>
        <v>5.4674444269273215</v>
      </c>
      <c r="M33" s="4">
        <v>7.9</v>
      </c>
      <c r="N33" s="15">
        <f t="shared" si="3"/>
        <v>24.183673469387752</v>
      </c>
      <c r="O33" s="14">
        <f t="shared" si="4"/>
        <v>60.471522174717393</v>
      </c>
    </row>
    <row r="34" spans="1:15" x14ac:dyDescent="0.25">
      <c r="A34" s="4">
        <v>31</v>
      </c>
      <c r="B34" s="41" t="s">
        <v>66</v>
      </c>
      <c r="C34" s="27" t="s">
        <v>17</v>
      </c>
      <c r="D34" s="28">
        <v>37454</v>
      </c>
      <c r="E34" s="24">
        <v>34</v>
      </c>
      <c r="F34" s="24">
        <v>11</v>
      </c>
      <c r="G34" s="39">
        <v>33.5</v>
      </c>
      <c r="H34" s="17">
        <f t="shared" si="0"/>
        <v>13.729508196721312</v>
      </c>
      <c r="I34" s="4">
        <v>289</v>
      </c>
      <c r="J34" s="14">
        <f t="shared" si="1"/>
        <v>17.534602076124568</v>
      </c>
      <c r="K34" s="4">
        <v>53.07</v>
      </c>
      <c r="L34" s="14">
        <f t="shared" si="2"/>
        <v>6.5347654041831547</v>
      </c>
      <c r="M34" s="4">
        <v>7.3</v>
      </c>
      <c r="N34" s="15">
        <f t="shared" si="3"/>
        <v>22.346938775510203</v>
      </c>
      <c r="O34" s="14">
        <f t="shared" si="4"/>
        <v>60.145814452539234</v>
      </c>
    </row>
    <row r="35" spans="1:15" x14ac:dyDescent="0.25">
      <c r="A35" s="4">
        <v>32</v>
      </c>
      <c r="B35" s="41" t="s">
        <v>154</v>
      </c>
      <c r="C35" s="27" t="s">
        <v>17</v>
      </c>
      <c r="D35" s="28">
        <v>37850</v>
      </c>
      <c r="E35" s="24">
        <v>93</v>
      </c>
      <c r="F35" s="24">
        <v>10</v>
      </c>
      <c r="G35" s="39">
        <v>18.5</v>
      </c>
      <c r="H35" s="17">
        <f t="shared" si="0"/>
        <v>7.581967213114754</v>
      </c>
      <c r="I35" s="4">
        <v>202.7</v>
      </c>
      <c r="J35" s="14">
        <f t="shared" si="1"/>
        <v>25</v>
      </c>
      <c r="K35" s="4">
        <v>39.25</v>
      </c>
      <c r="L35" s="14">
        <f t="shared" si="2"/>
        <v>8.835668789808917</v>
      </c>
      <c r="M35" s="4">
        <v>6</v>
      </c>
      <c r="N35" s="15">
        <f t="shared" si="3"/>
        <v>18.367346938775508</v>
      </c>
      <c r="O35" s="14">
        <f t="shared" si="4"/>
        <v>59.784982941699184</v>
      </c>
    </row>
    <row r="36" spans="1:15" x14ac:dyDescent="0.25">
      <c r="A36" s="4">
        <v>33</v>
      </c>
      <c r="B36" s="41" t="s">
        <v>135</v>
      </c>
      <c r="C36" s="27" t="s">
        <v>17</v>
      </c>
      <c r="D36" s="28">
        <v>37928</v>
      </c>
      <c r="E36" s="24">
        <v>86</v>
      </c>
      <c r="F36" s="24">
        <v>9</v>
      </c>
      <c r="G36" s="39">
        <v>25</v>
      </c>
      <c r="H36" s="17">
        <f t="shared" si="0"/>
        <v>10.245901639344263</v>
      </c>
      <c r="I36" s="4">
        <v>221.3</v>
      </c>
      <c r="J36" s="14">
        <f t="shared" si="1"/>
        <v>22.898779936737458</v>
      </c>
      <c r="K36" s="4">
        <v>45.93</v>
      </c>
      <c r="L36" s="14">
        <f t="shared" si="2"/>
        <v>7.5506205094709342</v>
      </c>
      <c r="M36" s="4">
        <v>6</v>
      </c>
      <c r="N36" s="15">
        <f t="shared" si="3"/>
        <v>18.367346938775508</v>
      </c>
      <c r="O36" s="14">
        <f t="shared" si="4"/>
        <v>59.062649024328167</v>
      </c>
    </row>
    <row r="37" spans="1:15" x14ac:dyDescent="0.25">
      <c r="A37" s="4">
        <v>34</v>
      </c>
      <c r="B37" s="41" t="s">
        <v>54</v>
      </c>
      <c r="C37" s="32" t="s">
        <v>17</v>
      </c>
      <c r="D37" s="28">
        <v>37888</v>
      </c>
      <c r="E37" s="24">
        <v>19</v>
      </c>
      <c r="F37" s="24">
        <v>10</v>
      </c>
      <c r="G37" s="39">
        <v>29.5</v>
      </c>
      <c r="H37" s="17">
        <f t="shared" si="0"/>
        <v>12.090163934426229</v>
      </c>
      <c r="I37" s="4">
        <v>251.5</v>
      </c>
      <c r="J37" s="14">
        <f t="shared" si="1"/>
        <v>20.14910536779324</v>
      </c>
      <c r="K37" s="4">
        <v>41.87</v>
      </c>
      <c r="L37" s="14">
        <f t="shared" si="2"/>
        <v>8.2827800334368291</v>
      </c>
      <c r="M37" s="4">
        <v>6</v>
      </c>
      <c r="N37" s="15">
        <f t="shared" si="3"/>
        <v>18.367346938775508</v>
      </c>
      <c r="O37" s="14">
        <f t="shared" si="4"/>
        <v>58.889396274431803</v>
      </c>
    </row>
    <row r="38" spans="1:15" x14ac:dyDescent="0.25">
      <c r="A38" s="4">
        <v>35</v>
      </c>
      <c r="B38" s="41" t="s">
        <v>131</v>
      </c>
      <c r="C38" s="27" t="s">
        <v>17</v>
      </c>
      <c r="D38" s="28">
        <v>37822</v>
      </c>
      <c r="E38" s="24">
        <v>84</v>
      </c>
      <c r="F38" s="24">
        <v>10</v>
      </c>
      <c r="G38" s="39">
        <v>23.5</v>
      </c>
      <c r="H38" s="17">
        <f t="shared" si="0"/>
        <v>9.6311475409836067</v>
      </c>
      <c r="I38" s="4">
        <v>306.60000000000002</v>
      </c>
      <c r="J38" s="14">
        <f t="shared" si="1"/>
        <v>16.528049575994782</v>
      </c>
      <c r="K38" s="4">
        <v>33.380000000000003</v>
      </c>
      <c r="L38" s="14">
        <f t="shared" si="2"/>
        <v>10.389454763331337</v>
      </c>
      <c r="M38" s="4">
        <v>7.2</v>
      </c>
      <c r="N38" s="15">
        <f t="shared" si="3"/>
        <v>22.04081632653061</v>
      </c>
      <c r="O38" s="14">
        <f t="shared" si="4"/>
        <v>58.589468206840337</v>
      </c>
    </row>
    <row r="39" spans="1:15" x14ac:dyDescent="0.25">
      <c r="A39" s="4">
        <v>36</v>
      </c>
      <c r="B39" s="41" t="s">
        <v>156</v>
      </c>
      <c r="C39" s="27" t="s">
        <v>17</v>
      </c>
      <c r="D39" s="28">
        <v>38238</v>
      </c>
      <c r="E39" s="24">
        <v>93</v>
      </c>
      <c r="F39" s="24">
        <v>9</v>
      </c>
      <c r="G39" s="39">
        <v>18.75</v>
      </c>
      <c r="H39" s="17">
        <f t="shared" si="0"/>
        <v>7.6844262295081966</v>
      </c>
      <c r="I39" s="4">
        <v>323.2</v>
      </c>
      <c r="J39" s="14">
        <f t="shared" si="1"/>
        <v>15.67914603960396</v>
      </c>
      <c r="K39" s="4">
        <v>38.81</v>
      </c>
      <c r="L39" s="14">
        <f t="shared" si="2"/>
        <v>8.9358412780211278</v>
      </c>
      <c r="M39" s="4">
        <v>7.8</v>
      </c>
      <c r="N39" s="15">
        <f t="shared" si="3"/>
        <v>23.877551020408163</v>
      </c>
      <c r="O39" s="14">
        <f t="shared" si="4"/>
        <v>56.176964567541447</v>
      </c>
    </row>
    <row r="40" spans="1:15" x14ac:dyDescent="0.25">
      <c r="A40" s="4">
        <v>37</v>
      </c>
      <c r="B40" s="41" t="s">
        <v>53</v>
      </c>
      <c r="C40" s="32" t="s">
        <v>17</v>
      </c>
      <c r="D40" s="28">
        <v>38244</v>
      </c>
      <c r="E40" s="24">
        <v>19</v>
      </c>
      <c r="F40" s="24">
        <v>9</v>
      </c>
      <c r="G40" s="39">
        <v>28.75</v>
      </c>
      <c r="H40" s="17">
        <f t="shared" ref="H40:H67" si="5">25*G40/61</f>
        <v>11.782786885245901</v>
      </c>
      <c r="I40" s="4">
        <v>259.8</v>
      </c>
      <c r="J40" s="14">
        <f t="shared" ref="J40:J51" si="6">25*202.7/I40</f>
        <v>19.505388760585063</v>
      </c>
      <c r="K40" s="4">
        <v>58.84</v>
      </c>
      <c r="L40" s="14">
        <f t="shared" ref="L40:L67" si="7">20*17.34/K40</f>
        <v>5.8939496940856557</v>
      </c>
      <c r="M40" s="4">
        <v>6</v>
      </c>
      <c r="N40" s="15">
        <f t="shared" ref="N40:N53" si="8">30*M40/9.8</f>
        <v>18.367346938775508</v>
      </c>
      <c r="O40" s="14">
        <f t="shared" ref="O40:O67" si="9">H40+J40+L40+N40</f>
        <v>55.549472278692136</v>
      </c>
    </row>
    <row r="41" spans="1:15" x14ac:dyDescent="0.25">
      <c r="A41" s="4">
        <v>38</v>
      </c>
      <c r="B41" s="41" t="s">
        <v>138</v>
      </c>
      <c r="C41" s="27" t="s">
        <v>17</v>
      </c>
      <c r="D41" s="26" t="s">
        <v>25</v>
      </c>
      <c r="E41" s="24">
        <v>88</v>
      </c>
      <c r="F41" s="24">
        <v>9</v>
      </c>
      <c r="G41" s="39">
        <v>19.25</v>
      </c>
      <c r="H41" s="17">
        <f t="shared" si="5"/>
        <v>7.889344262295082</v>
      </c>
      <c r="I41" s="4">
        <v>247.1</v>
      </c>
      <c r="J41" s="14">
        <f t="shared" si="6"/>
        <v>20.507891541885876</v>
      </c>
      <c r="K41" s="4">
        <v>45</v>
      </c>
      <c r="L41" s="14">
        <f t="shared" si="7"/>
        <v>7.706666666666667</v>
      </c>
      <c r="M41" s="4">
        <v>6.1</v>
      </c>
      <c r="N41" s="15">
        <f t="shared" si="8"/>
        <v>18.673469387755102</v>
      </c>
      <c r="O41" s="14">
        <f t="shared" si="9"/>
        <v>54.777371858602734</v>
      </c>
    </row>
    <row r="42" spans="1:15" x14ac:dyDescent="0.25">
      <c r="A42" s="4">
        <v>39</v>
      </c>
      <c r="B42" s="41" t="s">
        <v>133</v>
      </c>
      <c r="C42" s="27" t="s">
        <v>17</v>
      </c>
      <c r="D42" s="28">
        <v>38167</v>
      </c>
      <c r="E42" s="24">
        <v>86</v>
      </c>
      <c r="F42" s="24">
        <v>9</v>
      </c>
      <c r="G42" s="39">
        <v>19.25</v>
      </c>
      <c r="H42" s="17">
        <f t="shared" si="5"/>
        <v>7.889344262295082</v>
      </c>
      <c r="I42" s="4">
        <v>264</v>
      </c>
      <c r="J42" s="14">
        <f t="shared" si="6"/>
        <v>19.195075757575758</v>
      </c>
      <c r="K42" s="4">
        <v>65.040000000000006</v>
      </c>
      <c r="L42" s="14">
        <f t="shared" si="7"/>
        <v>5.3321033210332098</v>
      </c>
      <c r="M42" s="4">
        <v>7.2</v>
      </c>
      <c r="N42" s="15">
        <f t="shared" si="8"/>
        <v>22.04081632653061</v>
      </c>
      <c r="O42" s="14">
        <f t="shared" si="9"/>
        <v>54.45733966743466</v>
      </c>
    </row>
    <row r="43" spans="1:15" x14ac:dyDescent="0.25">
      <c r="A43" s="4">
        <v>40</v>
      </c>
      <c r="B43" s="41" t="s">
        <v>116</v>
      </c>
      <c r="C43" s="27" t="s">
        <v>17</v>
      </c>
      <c r="D43" s="26" t="s">
        <v>24</v>
      </c>
      <c r="E43" s="24">
        <v>75</v>
      </c>
      <c r="F43" s="24">
        <v>10</v>
      </c>
      <c r="G43" s="39">
        <v>23</v>
      </c>
      <c r="H43" s="17">
        <f t="shared" si="5"/>
        <v>9.4262295081967213</v>
      </c>
      <c r="I43" s="4">
        <v>271.89999999999998</v>
      </c>
      <c r="J43" s="14">
        <f t="shared" si="6"/>
        <v>18.637366678926078</v>
      </c>
      <c r="K43" s="4">
        <v>64.66</v>
      </c>
      <c r="L43" s="14">
        <f t="shared" si="7"/>
        <v>5.3634395298484385</v>
      </c>
      <c r="M43" s="4">
        <v>6.6</v>
      </c>
      <c r="N43" s="15">
        <f t="shared" si="8"/>
        <v>20.204081632653061</v>
      </c>
      <c r="O43" s="14">
        <f t="shared" si="9"/>
        <v>53.63111734962429</v>
      </c>
    </row>
    <row r="44" spans="1:15" x14ac:dyDescent="0.25">
      <c r="A44" s="4">
        <v>41</v>
      </c>
      <c r="B44" s="41" t="s">
        <v>69</v>
      </c>
      <c r="C44" s="27" t="s">
        <v>17</v>
      </c>
      <c r="D44" s="28">
        <v>38256</v>
      </c>
      <c r="E44" s="24">
        <v>35</v>
      </c>
      <c r="F44" s="24">
        <v>9</v>
      </c>
      <c r="G44" s="39">
        <v>22.75</v>
      </c>
      <c r="H44" s="17">
        <f t="shared" si="5"/>
        <v>9.3237704918032787</v>
      </c>
      <c r="I44" s="4">
        <v>267.5</v>
      </c>
      <c r="J44" s="14">
        <f t="shared" si="6"/>
        <v>18.943925233644858</v>
      </c>
      <c r="K44" s="4">
        <v>57.32</v>
      </c>
      <c r="L44" s="14">
        <f t="shared" si="7"/>
        <v>6.0502442428471737</v>
      </c>
      <c r="M44" s="4">
        <v>6.3</v>
      </c>
      <c r="N44" s="15">
        <f t="shared" si="8"/>
        <v>19.285714285714285</v>
      </c>
      <c r="O44" s="14">
        <f t="shared" si="9"/>
        <v>53.603654254009591</v>
      </c>
    </row>
    <row r="45" spans="1:15" x14ac:dyDescent="0.25">
      <c r="A45" s="4">
        <v>42</v>
      </c>
      <c r="B45" s="42" t="s">
        <v>105</v>
      </c>
      <c r="C45" s="37" t="s">
        <v>17</v>
      </c>
      <c r="D45" s="28">
        <v>37718</v>
      </c>
      <c r="E45" s="25">
        <v>66</v>
      </c>
      <c r="F45" s="25">
        <v>10</v>
      </c>
      <c r="G45" s="39">
        <v>21.75</v>
      </c>
      <c r="H45" s="17">
        <f t="shared" si="5"/>
        <v>8.9139344262295079</v>
      </c>
      <c r="I45" s="4">
        <v>296.3</v>
      </c>
      <c r="J45" s="14">
        <f t="shared" si="6"/>
        <v>17.102598717516031</v>
      </c>
      <c r="K45" s="4">
        <v>46.41</v>
      </c>
      <c r="L45" s="14">
        <f t="shared" si="7"/>
        <v>7.4725274725274735</v>
      </c>
      <c r="M45" s="4">
        <v>6.5</v>
      </c>
      <c r="N45" s="15">
        <f t="shared" si="8"/>
        <v>19.897959183673468</v>
      </c>
      <c r="O45" s="14">
        <f t="shared" si="9"/>
        <v>53.387019799946486</v>
      </c>
    </row>
    <row r="46" spans="1:15" x14ac:dyDescent="0.25">
      <c r="A46" s="4">
        <v>43</v>
      </c>
      <c r="B46" s="41" t="s">
        <v>132</v>
      </c>
      <c r="C46" s="27" t="s">
        <v>17</v>
      </c>
      <c r="D46" s="28">
        <v>37770</v>
      </c>
      <c r="E46" s="24">
        <v>84</v>
      </c>
      <c r="F46" s="24">
        <v>10</v>
      </c>
      <c r="G46" s="39">
        <v>20.25</v>
      </c>
      <c r="H46" s="17">
        <f t="shared" si="5"/>
        <v>8.2991803278688518</v>
      </c>
      <c r="I46" s="4">
        <v>287.10000000000002</v>
      </c>
      <c r="J46" s="14">
        <f t="shared" si="6"/>
        <v>17.650644374782303</v>
      </c>
      <c r="K46" s="4">
        <v>68.09</v>
      </c>
      <c r="L46" s="14">
        <f t="shared" si="7"/>
        <v>5.0932589220149804</v>
      </c>
      <c r="M46" s="4">
        <v>7.2</v>
      </c>
      <c r="N46" s="15">
        <f t="shared" si="8"/>
        <v>22.04081632653061</v>
      </c>
      <c r="O46" s="14">
        <f t="shared" si="9"/>
        <v>53.083899951196749</v>
      </c>
    </row>
    <row r="47" spans="1:15" x14ac:dyDescent="0.25">
      <c r="A47" s="4">
        <v>44</v>
      </c>
      <c r="B47" s="41" t="s">
        <v>124</v>
      </c>
      <c r="C47" s="27" t="s">
        <v>17</v>
      </c>
      <c r="D47" s="28">
        <v>37307</v>
      </c>
      <c r="E47" s="24">
        <v>79</v>
      </c>
      <c r="F47" s="24">
        <v>11</v>
      </c>
      <c r="G47" s="39">
        <v>26.75</v>
      </c>
      <c r="H47" s="17">
        <f t="shared" si="5"/>
        <v>10.96311475409836</v>
      </c>
      <c r="I47" s="4">
        <v>298.3</v>
      </c>
      <c r="J47" s="14">
        <f t="shared" si="6"/>
        <v>16.987931612470668</v>
      </c>
      <c r="K47" s="4">
        <v>68.72</v>
      </c>
      <c r="L47" s="14">
        <f t="shared" si="7"/>
        <v>5.0465657741559955</v>
      </c>
      <c r="M47" s="4">
        <v>6.2</v>
      </c>
      <c r="N47" s="15">
        <f t="shared" si="8"/>
        <v>18.979591836734691</v>
      </c>
      <c r="O47" s="14">
        <f t="shared" si="9"/>
        <v>51.977203977459716</v>
      </c>
    </row>
    <row r="48" spans="1:15" x14ac:dyDescent="0.25">
      <c r="A48" s="4">
        <v>45</v>
      </c>
      <c r="B48" s="41" t="s">
        <v>72</v>
      </c>
      <c r="C48" s="27" t="s">
        <v>17</v>
      </c>
      <c r="D48" s="28">
        <v>37587</v>
      </c>
      <c r="E48" s="24">
        <v>39</v>
      </c>
      <c r="F48" s="24">
        <v>11</v>
      </c>
      <c r="G48" s="39">
        <v>36</v>
      </c>
      <c r="H48" s="17">
        <f t="shared" si="5"/>
        <v>14.754098360655737</v>
      </c>
      <c r="I48" s="4">
        <v>209.2</v>
      </c>
      <c r="J48" s="14">
        <f t="shared" si="6"/>
        <v>24.223231357552581</v>
      </c>
      <c r="K48" s="4">
        <v>37.97</v>
      </c>
      <c r="L48" s="14">
        <f t="shared" si="7"/>
        <v>9.1335264682644191</v>
      </c>
      <c r="M48" s="4">
        <v>0</v>
      </c>
      <c r="N48" s="15">
        <f t="shared" si="8"/>
        <v>0</v>
      </c>
      <c r="O48" s="14">
        <f t="shared" si="9"/>
        <v>48.110856186472738</v>
      </c>
    </row>
    <row r="49" spans="1:15" x14ac:dyDescent="0.25">
      <c r="A49" s="4">
        <v>46</v>
      </c>
      <c r="B49" s="41" t="s">
        <v>48</v>
      </c>
      <c r="C49" s="27" t="s">
        <v>17</v>
      </c>
      <c r="D49" s="28">
        <v>37350</v>
      </c>
      <c r="E49" s="24">
        <v>16</v>
      </c>
      <c r="F49" s="24">
        <v>11</v>
      </c>
      <c r="G49" s="39">
        <v>18.75</v>
      </c>
      <c r="H49" s="17">
        <f t="shared" si="5"/>
        <v>7.6844262295081966</v>
      </c>
      <c r="I49" s="4">
        <v>333.1</v>
      </c>
      <c r="J49" s="14">
        <f t="shared" si="6"/>
        <v>15.213149204443109</v>
      </c>
      <c r="K49" s="4">
        <v>61.56</v>
      </c>
      <c r="L49" s="14">
        <f t="shared" si="7"/>
        <v>5.6335282651072127</v>
      </c>
      <c r="M49" s="4">
        <v>6</v>
      </c>
      <c r="N49" s="15">
        <f t="shared" si="8"/>
        <v>18.367346938775508</v>
      </c>
      <c r="O49" s="14">
        <f t="shared" si="9"/>
        <v>46.898450637834031</v>
      </c>
    </row>
    <row r="50" spans="1:15" x14ac:dyDescent="0.25">
      <c r="A50" s="4">
        <v>47</v>
      </c>
      <c r="B50" s="41" t="s">
        <v>150</v>
      </c>
      <c r="C50" s="27" t="s">
        <v>17</v>
      </c>
      <c r="D50" s="28">
        <v>37408</v>
      </c>
      <c r="E50" s="24">
        <v>91</v>
      </c>
      <c r="F50" s="24">
        <v>11</v>
      </c>
      <c r="G50" s="39">
        <v>24.75</v>
      </c>
      <c r="H50" s="17">
        <f t="shared" si="5"/>
        <v>10.14344262295082</v>
      </c>
      <c r="I50" s="4">
        <v>258.7</v>
      </c>
      <c r="J50" s="14">
        <f t="shared" si="6"/>
        <v>19.588326246617704</v>
      </c>
      <c r="K50" s="4">
        <v>26.28</v>
      </c>
      <c r="L50" s="14">
        <f t="shared" si="7"/>
        <v>13.196347031963469</v>
      </c>
      <c r="M50" s="4">
        <v>0</v>
      </c>
      <c r="N50" s="15">
        <f t="shared" si="8"/>
        <v>0</v>
      </c>
      <c r="O50" s="14">
        <f t="shared" si="9"/>
        <v>42.928115901531996</v>
      </c>
    </row>
    <row r="51" spans="1:15" x14ac:dyDescent="0.25">
      <c r="A51" s="4">
        <v>48</v>
      </c>
      <c r="B51" s="41" t="s">
        <v>119</v>
      </c>
      <c r="C51" s="27" t="s">
        <v>17</v>
      </c>
      <c r="D51" s="28">
        <v>38010</v>
      </c>
      <c r="E51" s="24">
        <v>77</v>
      </c>
      <c r="F51" s="24">
        <v>9</v>
      </c>
      <c r="G51" s="39">
        <v>31.75</v>
      </c>
      <c r="H51" s="17">
        <f t="shared" si="5"/>
        <v>13.012295081967213</v>
      </c>
      <c r="I51" s="4">
        <v>268.7</v>
      </c>
      <c r="J51" s="14">
        <f t="shared" si="6"/>
        <v>18.859322664681802</v>
      </c>
      <c r="K51" s="4">
        <v>37.03</v>
      </c>
      <c r="L51" s="14">
        <f t="shared" si="7"/>
        <v>9.3653794220901965</v>
      </c>
      <c r="M51" s="4">
        <v>0</v>
      </c>
      <c r="N51" s="15">
        <f t="shared" si="8"/>
        <v>0</v>
      </c>
      <c r="O51" s="14">
        <f t="shared" si="9"/>
        <v>41.236997168739208</v>
      </c>
    </row>
    <row r="52" spans="1:15" x14ac:dyDescent="0.25">
      <c r="A52" s="4">
        <v>49</v>
      </c>
      <c r="B52" s="41" t="s">
        <v>68</v>
      </c>
      <c r="C52" s="27" t="s">
        <v>17</v>
      </c>
      <c r="D52" s="28">
        <v>37420</v>
      </c>
      <c r="E52" s="24">
        <v>35</v>
      </c>
      <c r="F52" s="24">
        <v>11</v>
      </c>
      <c r="G52" s="39">
        <v>17.75</v>
      </c>
      <c r="H52" s="17">
        <f t="shared" si="5"/>
        <v>7.2745901639344259</v>
      </c>
      <c r="I52" s="4" t="s">
        <v>29</v>
      </c>
      <c r="J52" s="14"/>
      <c r="K52" s="4">
        <v>40.909999999999997</v>
      </c>
      <c r="L52" s="14">
        <f t="shared" si="7"/>
        <v>8.4771449523343936</v>
      </c>
      <c r="M52" s="4">
        <v>7.9</v>
      </c>
      <c r="N52" s="15">
        <f t="shared" si="8"/>
        <v>24.183673469387752</v>
      </c>
      <c r="O52" s="14">
        <f t="shared" si="9"/>
        <v>39.935408585656575</v>
      </c>
    </row>
    <row r="53" spans="1:15" x14ac:dyDescent="0.25">
      <c r="A53" s="4">
        <v>50</v>
      </c>
      <c r="B53" s="41" t="s">
        <v>149</v>
      </c>
      <c r="C53" s="27" t="s">
        <v>17</v>
      </c>
      <c r="D53" s="28">
        <v>37578</v>
      </c>
      <c r="E53" s="24">
        <v>91</v>
      </c>
      <c r="F53" s="24">
        <v>11</v>
      </c>
      <c r="G53" s="39">
        <v>18.5</v>
      </c>
      <c r="H53" s="17">
        <f t="shared" si="5"/>
        <v>7.581967213114754</v>
      </c>
      <c r="I53" s="4" t="s">
        <v>29</v>
      </c>
      <c r="J53" s="14"/>
      <c r="K53" s="4">
        <v>39.5</v>
      </c>
      <c r="L53" s="14">
        <f t="shared" si="7"/>
        <v>8.7797468354430386</v>
      </c>
      <c r="M53" s="4">
        <v>7.6</v>
      </c>
      <c r="N53" s="15">
        <f t="shared" si="8"/>
        <v>23.26530612244898</v>
      </c>
      <c r="O53" s="14">
        <f t="shared" si="9"/>
        <v>39.627020171006777</v>
      </c>
    </row>
    <row r="54" spans="1:15" x14ac:dyDescent="0.25">
      <c r="A54" s="4">
        <v>51</v>
      </c>
      <c r="B54" s="42" t="s">
        <v>104</v>
      </c>
      <c r="C54" s="38" t="s">
        <v>17</v>
      </c>
      <c r="D54" s="28">
        <v>37642</v>
      </c>
      <c r="E54" s="25">
        <v>66</v>
      </c>
      <c r="F54" s="25">
        <v>10</v>
      </c>
      <c r="G54" s="39">
        <v>33</v>
      </c>
      <c r="H54" s="17">
        <f t="shared" si="5"/>
        <v>13.524590163934427</v>
      </c>
      <c r="I54" s="4">
        <v>291.89999999999998</v>
      </c>
      <c r="J54" s="14">
        <f t="shared" ref="J54:J69" si="10">25*202.7/I54</f>
        <v>17.360397396368622</v>
      </c>
      <c r="K54" s="4">
        <v>44.5</v>
      </c>
      <c r="L54" s="14">
        <f t="shared" si="7"/>
        <v>7.7932584269662923</v>
      </c>
      <c r="M54" s="4" t="s">
        <v>29</v>
      </c>
      <c r="N54" s="15"/>
      <c r="O54" s="14">
        <f t="shared" si="9"/>
        <v>38.678245987269342</v>
      </c>
    </row>
    <row r="55" spans="1:15" x14ac:dyDescent="0.25">
      <c r="A55" s="4">
        <v>52</v>
      </c>
      <c r="B55" s="41" t="s">
        <v>159</v>
      </c>
      <c r="C55" s="27" t="s">
        <v>17</v>
      </c>
      <c r="D55" s="28">
        <v>37833</v>
      </c>
      <c r="E55" s="24" t="s">
        <v>15</v>
      </c>
      <c r="F55" s="24">
        <v>10</v>
      </c>
      <c r="G55" s="39">
        <v>33.5</v>
      </c>
      <c r="H55" s="17">
        <f t="shared" si="5"/>
        <v>13.729508196721312</v>
      </c>
      <c r="I55" s="4">
        <v>251</v>
      </c>
      <c r="J55" s="14">
        <f t="shared" si="10"/>
        <v>20.189243027888445</v>
      </c>
      <c r="K55" s="4">
        <v>76.44</v>
      </c>
      <c r="L55" s="14">
        <f t="shared" si="7"/>
        <v>4.5368916797488232</v>
      </c>
      <c r="M55" s="4">
        <v>0</v>
      </c>
      <c r="N55" s="15">
        <f t="shared" ref="N55:N66" si="11">30*M55/9.8</f>
        <v>0</v>
      </c>
      <c r="O55" s="14">
        <f t="shared" si="9"/>
        <v>38.455642904358584</v>
      </c>
    </row>
    <row r="56" spans="1:15" x14ac:dyDescent="0.25">
      <c r="A56" s="4">
        <v>53</v>
      </c>
      <c r="B56" s="41" t="s">
        <v>75</v>
      </c>
      <c r="C56" s="27" t="s">
        <v>17</v>
      </c>
      <c r="D56" s="28">
        <v>37846</v>
      </c>
      <c r="E56" s="24">
        <v>40</v>
      </c>
      <c r="F56" s="24">
        <v>10</v>
      </c>
      <c r="G56" s="39">
        <v>30</v>
      </c>
      <c r="H56" s="17">
        <f t="shared" si="5"/>
        <v>12.295081967213115</v>
      </c>
      <c r="I56" s="4">
        <v>312.7</v>
      </c>
      <c r="J56" s="14">
        <f t="shared" si="10"/>
        <v>16.205628397825393</v>
      </c>
      <c r="K56" s="4">
        <v>35.119999999999997</v>
      </c>
      <c r="L56" s="14">
        <f t="shared" si="7"/>
        <v>9.8747152619589986</v>
      </c>
      <c r="M56" s="4">
        <v>0</v>
      </c>
      <c r="N56" s="15">
        <f t="shared" si="11"/>
        <v>0</v>
      </c>
      <c r="O56" s="14">
        <f t="shared" si="9"/>
        <v>38.375425626997504</v>
      </c>
    </row>
    <row r="57" spans="1:15" x14ac:dyDescent="0.25">
      <c r="A57" s="4">
        <v>54</v>
      </c>
      <c r="B57" s="41" t="s">
        <v>49</v>
      </c>
      <c r="C57" s="27" t="s">
        <v>17</v>
      </c>
      <c r="D57" s="28">
        <v>37512</v>
      </c>
      <c r="E57" s="24">
        <v>16</v>
      </c>
      <c r="F57" s="24">
        <v>11</v>
      </c>
      <c r="G57" s="39">
        <v>25</v>
      </c>
      <c r="H57" s="17">
        <f t="shared" si="5"/>
        <v>10.245901639344263</v>
      </c>
      <c r="I57" s="4">
        <v>301.3</v>
      </c>
      <c r="J57" s="14">
        <f t="shared" si="10"/>
        <v>16.818785263856622</v>
      </c>
      <c r="K57" s="4">
        <v>52.09</v>
      </c>
      <c r="L57" s="14">
        <f t="shared" si="7"/>
        <v>6.6577078133998846</v>
      </c>
      <c r="M57" s="4">
        <v>0</v>
      </c>
      <c r="N57" s="15">
        <f t="shared" si="11"/>
        <v>0</v>
      </c>
      <c r="O57" s="14">
        <f t="shared" si="9"/>
        <v>33.722394716600775</v>
      </c>
    </row>
    <row r="58" spans="1:15" x14ac:dyDescent="0.25">
      <c r="A58" s="4">
        <v>55</v>
      </c>
      <c r="B58" s="41" t="s">
        <v>61</v>
      </c>
      <c r="C58" s="27" t="s">
        <v>17</v>
      </c>
      <c r="D58" s="28">
        <v>37935</v>
      </c>
      <c r="E58" s="24">
        <v>26</v>
      </c>
      <c r="F58" s="24">
        <v>11</v>
      </c>
      <c r="G58" s="39">
        <v>21.25</v>
      </c>
      <c r="H58" s="17">
        <f t="shared" si="5"/>
        <v>8.7090163934426226</v>
      </c>
      <c r="I58" s="4">
        <v>287.3</v>
      </c>
      <c r="J58" s="14">
        <f t="shared" si="10"/>
        <v>17.638357117995128</v>
      </c>
      <c r="K58" s="4">
        <v>48.16</v>
      </c>
      <c r="L58" s="14">
        <f t="shared" si="7"/>
        <v>7.2009966777408643</v>
      </c>
      <c r="M58" s="4">
        <v>0</v>
      </c>
      <c r="N58" s="15">
        <f t="shared" si="11"/>
        <v>0</v>
      </c>
      <c r="O58" s="14">
        <f t="shared" si="9"/>
        <v>33.548370189178613</v>
      </c>
    </row>
    <row r="59" spans="1:15" x14ac:dyDescent="0.25">
      <c r="A59" s="4">
        <v>56</v>
      </c>
      <c r="B59" s="41" t="s">
        <v>137</v>
      </c>
      <c r="C59" s="27" t="s">
        <v>17</v>
      </c>
      <c r="D59" s="26" t="s">
        <v>14</v>
      </c>
      <c r="E59" s="24">
        <v>88</v>
      </c>
      <c r="F59" s="24">
        <v>11</v>
      </c>
      <c r="G59" s="39">
        <v>26</v>
      </c>
      <c r="H59" s="17">
        <f t="shared" si="5"/>
        <v>10.655737704918034</v>
      </c>
      <c r="I59" s="4">
        <v>349.4</v>
      </c>
      <c r="J59" s="14">
        <f t="shared" si="10"/>
        <v>14.503434459072697</v>
      </c>
      <c r="K59" s="4">
        <v>42.31</v>
      </c>
      <c r="L59" s="14">
        <f t="shared" si="7"/>
        <v>8.1966438194280311</v>
      </c>
      <c r="M59" s="4">
        <v>0</v>
      </c>
      <c r="N59" s="15">
        <f t="shared" si="11"/>
        <v>0</v>
      </c>
      <c r="O59" s="14">
        <f t="shared" si="9"/>
        <v>33.355815983418765</v>
      </c>
    </row>
    <row r="60" spans="1:15" x14ac:dyDescent="0.25">
      <c r="A60" s="4">
        <v>57</v>
      </c>
      <c r="B60" s="41" t="s">
        <v>58</v>
      </c>
      <c r="C60" s="33" t="s">
        <v>17</v>
      </c>
      <c r="D60" s="34" t="s">
        <v>20</v>
      </c>
      <c r="E60" s="19">
        <v>21</v>
      </c>
      <c r="F60" s="24">
        <v>9</v>
      </c>
      <c r="G60" s="39">
        <v>17.5</v>
      </c>
      <c r="H60" s="17">
        <f t="shared" si="5"/>
        <v>7.1721311475409832</v>
      </c>
      <c r="I60" s="4">
        <v>275.60000000000002</v>
      </c>
      <c r="J60" s="14">
        <f t="shared" si="10"/>
        <v>18.387155297532654</v>
      </c>
      <c r="K60" s="4">
        <v>48.6</v>
      </c>
      <c r="L60" s="14">
        <f t="shared" si="7"/>
        <v>7.1358024691358022</v>
      </c>
      <c r="M60" s="4">
        <v>0</v>
      </c>
      <c r="N60" s="15">
        <f t="shared" si="11"/>
        <v>0</v>
      </c>
      <c r="O60" s="14">
        <f t="shared" si="9"/>
        <v>32.695088914209443</v>
      </c>
    </row>
    <row r="61" spans="1:15" x14ac:dyDescent="0.25">
      <c r="A61" s="4">
        <v>58</v>
      </c>
      <c r="B61" s="41" t="s">
        <v>101</v>
      </c>
      <c r="C61" s="27" t="s">
        <v>17</v>
      </c>
      <c r="D61" s="28">
        <v>38143</v>
      </c>
      <c r="E61" s="24">
        <v>62</v>
      </c>
      <c r="F61" s="24">
        <v>10</v>
      </c>
      <c r="G61" s="39">
        <v>21</v>
      </c>
      <c r="H61" s="17">
        <f t="shared" si="5"/>
        <v>8.6065573770491799</v>
      </c>
      <c r="I61" s="4">
        <v>292.89999999999998</v>
      </c>
      <c r="J61" s="14">
        <f t="shared" si="10"/>
        <v>17.30112666439058</v>
      </c>
      <c r="K61" s="4">
        <v>53.72</v>
      </c>
      <c r="L61" s="14">
        <f t="shared" si="7"/>
        <v>6.4556962025316462</v>
      </c>
      <c r="M61" s="4">
        <v>0</v>
      </c>
      <c r="N61" s="15">
        <f t="shared" si="11"/>
        <v>0</v>
      </c>
      <c r="O61" s="14">
        <f t="shared" si="9"/>
        <v>32.363380243971406</v>
      </c>
    </row>
    <row r="62" spans="1:15" x14ac:dyDescent="0.25">
      <c r="A62" s="4">
        <v>59</v>
      </c>
      <c r="B62" s="41" t="s">
        <v>126</v>
      </c>
      <c r="C62" s="27" t="s">
        <v>17</v>
      </c>
      <c r="D62" s="28">
        <v>37916</v>
      </c>
      <c r="E62" s="24">
        <v>81</v>
      </c>
      <c r="F62" s="24">
        <v>9</v>
      </c>
      <c r="G62" s="39">
        <v>23.75</v>
      </c>
      <c r="H62" s="17">
        <f t="shared" si="5"/>
        <v>9.7336065573770494</v>
      </c>
      <c r="I62" s="4">
        <v>313.89999999999998</v>
      </c>
      <c r="J62" s="14">
        <f t="shared" si="10"/>
        <v>16.143676330041416</v>
      </c>
      <c r="K62" s="4">
        <v>55.12</v>
      </c>
      <c r="L62" s="14">
        <f t="shared" si="7"/>
        <v>6.2917271407837454</v>
      </c>
      <c r="M62" s="4">
        <v>0</v>
      </c>
      <c r="N62" s="15">
        <f t="shared" si="11"/>
        <v>0</v>
      </c>
      <c r="O62" s="14">
        <f t="shared" si="9"/>
        <v>32.169010028202209</v>
      </c>
    </row>
    <row r="63" spans="1:15" x14ac:dyDescent="0.25">
      <c r="A63" s="4">
        <v>60</v>
      </c>
      <c r="B63" s="41" t="s">
        <v>157</v>
      </c>
      <c r="C63" s="27" t="s">
        <v>17</v>
      </c>
      <c r="D63" s="28">
        <v>38327</v>
      </c>
      <c r="E63" s="24" t="s">
        <v>15</v>
      </c>
      <c r="F63" s="24">
        <v>9</v>
      </c>
      <c r="G63" s="39">
        <v>22.25</v>
      </c>
      <c r="H63" s="17">
        <f t="shared" si="5"/>
        <v>9.1188524590163933</v>
      </c>
      <c r="I63" s="4">
        <v>318.2</v>
      </c>
      <c r="J63" s="14">
        <f t="shared" si="10"/>
        <v>15.925518541797612</v>
      </c>
      <c r="K63" s="4">
        <v>55.5</v>
      </c>
      <c r="L63" s="14">
        <f t="shared" si="7"/>
        <v>6.2486486486486488</v>
      </c>
      <c r="M63" s="4">
        <v>0</v>
      </c>
      <c r="N63" s="15">
        <f t="shared" si="11"/>
        <v>0</v>
      </c>
      <c r="O63" s="14">
        <f t="shared" si="9"/>
        <v>31.29301964946265</v>
      </c>
    </row>
    <row r="64" spans="1:15" x14ac:dyDescent="0.25">
      <c r="A64" s="4">
        <v>61</v>
      </c>
      <c r="B64" s="41" t="s">
        <v>125</v>
      </c>
      <c r="C64" s="27" t="s">
        <v>17</v>
      </c>
      <c r="D64" s="28">
        <v>38154</v>
      </c>
      <c r="E64" s="24">
        <v>79</v>
      </c>
      <c r="F64" s="24">
        <v>9</v>
      </c>
      <c r="G64" s="39">
        <v>15.75</v>
      </c>
      <c r="H64" s="17">
        <f t="shared" si="5"/>
        <v>6.4549180327868854</v>
      </c>
      <c r="I64" s="4">
        <v>285.8</v>
      </c>
      <c r="J64" s="14">
        <f t="shared" si="10"/>
        <v>17.730930720783764</v>
      </c>
      <c r="K64" s="4">
        <v>61.59</v>
      </c>
      <c r="L64" s="14">
        <f t="shared" si="7"/>
        <v>5.6307842182172427</v>
      </c>
      <c r="M64" s="4">
        <v>0</v>
      </c>
      <c r="N64" s="15">
        <f t="shared" si="11"/>
        <v>0</v>
      </c>
      <c r="O64" s="14">
        <f t="shared" si="9"/>
        <v>29.816632971787893</v>
      </c>
    </row>
    <row r="65" spans="1:15" x14ac:dyDescent="0.25">
      <c r="A65" s="4">
        <v>62</v>
      </c>
      <c r="B65" s="41" t="s">
        <v>141</v>
      </c>
      <c r="C65" s="27" t="s">
        <v>17</v>
      </c>
      <c r="D65" s="28">
        <v>37285</v>
      </c>
      <c r="E65" s="24">
        <v>89</v>
      </c>
      <c r="F65" s="24">
        <v>11</v>
      </c>
      <c r="G65" s="39">
        <v>17.75</v>
      </c>
      <c r="H65" s="17">
        <f t="shared" si="5"/>
        <v>7.2745901639344259</v>
      </c>
      <c r="I65" s="4">
        <v>348.2</v>
      </c>
      <c r="J65" s="14">
        <f t="shared" si="10"/>
        <v>14.553417576105687</v>
      </c>
      <c r="K65" s="4">
        <v>44.15</v>
      </c>
      <c r="L65" s="14">
        <f t="shared" si="7"/>
        <v>7.8550396375990941</v>
      </c>
      <c r="M65" s="4">
        <v>0</v>
      </c>
      <c r="N65" s="15">
        <f t="shared" si="11"/>
        <v>0</v>
      </c>
      <c r="O65" s="14">
        <f t="shared" si="9"/>
        <v>29.683047377639209</v>
      </c>
    </row>
    <row r="66" spans="1:15" x14ac:dyDescent="0.25">
      <c r="A66" s="4">
        <v>63</v>
      </c>
      <c r="B66" s="41" t="s">
        <v>81</v>
      </c>
      <c r="C66" s="27" t="s">
        <v>17</v>
      </c>
      <c r="D66" s="28">
        <v>37823</v>
      </c>
      <c r="E66" s="24">
        <v>43</v>
      </c>
      <c r="F66" s="24">
        <v>10</v>
      </c>
      <c r="G66" s="39">
        <v>22.5</v>
      </c>
      <c r="H66" s="17">
        <f t="shared" si="5"/>
        <v>9.221311475409836</v>
      </c>
      <c r="I66" s="4">
        <v>381.6</v>
      </c>
      <c r="J66" s="14">
        <f t="shared" si="10"/>
        <v>13.27961215932914</v>
      </c>
      <c r="K66" s="4">
        <v>50.06</v>
      </c>
      <c r="L66" s="14">
        <f t="shared" si="7"/>
        <v>6.9276867758689571</v>
      </c>
      <c r="M66" s="4">
        <v>0</v>
      </c>
      <c r="N66" s="15">
        <f t="shared" si="11"/>
        <v>0</v>
      </c>
      <c r="O66" s="14">
        <f t="shared" si="9"/>
        <v>29.428610410607931</v>
      </c>
    </row>
    <row r="67" spans="1:15" x14ac:dyDescent="0.25">
      <c r="A67" s="4">
        <v>64</v>
      </c>
      <c r="B67" s="41" t="s">
        <v>136</v>
      </c>
      <c r="C67" s="27" t="s">
        <v>17</v>
      </c>
      <c r="D67" s="26" t="s">
        <v>13</v>
      </c>
      <c r="E67" s="24">
        <v>88</v>
      </c>
      <c r="F67" s="24">
        <v>11</v>
      </c>
      <c r="G67" s="39">
        <v>17.5</v>
      </c>
      <c r="H67" s="17">
        <f t="shared" si="5"/>
        <v>7.1721311475409832</v>
      </c>
      <c r="I67" s="4">
        <v>341.1</v>
      </c>
      <c r="J67" s="14">
        <f t="shared" si="10"/>
        <v>14.856347112283787</v>
      </c>
      <c r="K67" s="4">
        <v>51.16</v>
      </c>
      <c r="L67" s="14">
        <f t="shared" si="7"/>
        <v>6.7787333854573895</v>
      </c>
      <c r="M67" s="4" t="s">
        <v>29</v>
      </c>
      <c r="N67" s="15"/>
      <c r="O67" s="14">
        <f t="shared" si="9"/>
        <v>28.807211645282159</v>
      </c>
    </row>
    <row r="68" spans="1:15" x14ac:dyDescent="0.25">
      <c r="A68" s="4">
        <v>65</v>
      </c>
      <c r="B68" s="41" t="s">
        <v>82</v>
      </c>
      <c r="C68" s="27" t="s">
        <v>17</v>
      </c>
      <c r="D68" s="28">
        <v>37427</v>
      </c>
      <c r="E68" s="24">
        <v>43</v>
      </c>
      <c r="F68" s="24">
        <v>11</v>
      </c>
      <c r="G68" s="39">
        <v>23.25</v>
      </c>
      <c r="H68" s="17">
        <f t="shared" ref="H68:H99" si="12">25*G68/61</f>
        <v>9.528688524590164</v>
      </c>
      <c r="I68" s="4">
        <v>381.7</v>
      </c>
      <c r="J68" s="14">
        <f t="shared" si="10"/>
        <v>13.276133088813204</v>
      </c>
      <c r="K68" s="4">
        <v>60.38</v>
      </c>
      <c r="L68" s="14">
        <f t="shared" ref="L68:L92" si="13">20*17.34/K68</f>
        <v>5.7436237164624044</v>
      </c>
      <c r="M68" s="4">
        <v>0</v>
      </c>
      <c r="N68" s="15">
        <f>30*M68/9.8</f>
        <v>0</v>
      </c>
      <c r="O68" s="14">
        <f t="shared" ref="O68:O99" si="14">H68+J68+L68+N68</f>
        <v>28.548445329865775</v>
      </c>
    </row>
    <row r="69" spans="1:15" x14ac:dyDescent="0.25">
      <c r="A69" s="4">
        <v>66</v>
      </c>
      <c r="B69" s="41" t="s">
        <v>139</v>
      </c>
      <c r="C69" s="27" t="s">
        <v>17</v>
      </c>
      <c r="D69" s="28">
        <v>37585</v>
      </c>
      <c r="E69" s="24">
        <v>89</v>
      </c>
      <c r="F69" s="24">
        <v>11</v>
      </c>
      <c r="G69" s="39">
        <v>21</v>
      </c>
      <c r="H69" s="17">
        <f t="shared" si="12"/>
        <v>8.6065573770491799</v>
      </c>
      <c r="I69" s="4">
        <v>347.7</v>
      </c>
      <c r="J69" s="14">
        <f t="shared" si="10"/>
        <v>14.574345700316366</v>
      </c>
      <c r="K69" s="4">
        <v>70.650000000000006</v>
      </c>
      <c r="L69" s="14">
        <f t="shared" si="13"/>
        <v>4.908704883227176</v>
      </c>
      <c r="M69" s="4">
        <v>0</v>
      </c>
      <c r="N69" s="15">
        <f>30*M69/9.8</f>
        <v>0</v>
      </c>
      <c r="O69" s="14">
        <f t="shared" si="14"/>
        <v>28.089607960592723</v>
      </c>
    </row>
    <row r="70" spans="1:15" x14ac:dyDescent="0.25">
      <c r="A70" s="4">
        <v>67</v>
      </c>
      <c r="B70" s="41" t="s">
        <v>56</v>
      </c>
      <c r="C70" s="32" t="s">
        <v>17</v>
      </c>
      <c r="D70" s="28">
        <v>37800</v>
      </c>
      <c r="E70" s="24">
        <v>19</v>
      </c>
      <c r="F70" s="24">
        <v>10</v>
      </c>
      <c r="G70" s="39">
        <v>51.5</v>
      </c>
      <c r="H70" s="17">
        <f t="shared" si="12"/>
        <v>21.106557377049182</v>
      </c>
      <c r="I70" s="4" t="s">
        <v>29</v>
      </c>
      <c r="J70" s="14"/>
      <c r="K70" s="4">
        <v>50.06</v>
      </c>
      <c r="L70" s="14">
        <f t="shared" si="13"/>
        <v>6.9276867758689571</v>
      </c>
      <c r="M70" s="4"/>
      <c r="N70" s="15">
        <f>30*M70/9.8</f>
        <v>0</v>
      </c>
      <c r="O70" s="14">
        <f t="shared" si="14"/>
        <v>28.034244152918138</v>
      </c>
    </row>
    <row r="71" spans="1:15" x14ac:dyDescent="0.25">
      <c r="A71" s="4">
        <v>68</v>
      </c>
      <c r="B71" s="41" t="s">
        <v>83</v>
      </c>
      <c r="C71" s="27" t="s">
        <v>17</v>
      </c>
      <c r="D71" s="28">
        <v>38095</v>
      </c>
      <c r="E71" s="24">
        <v>43</v>
      </c>
      <c r="F71" s="24">
        <v>9</v>
      </c>
      <c r="G71" s="39">
        <v>17.25</v>
      </c>
      <c r="H71" s="17">
        <f t="shared" si="12"/>
        <v>7.0696721311475406</v>
      </c>
      <c r="I71" s="4">
        <v>309.7</v>
      </c>
      <c r="J71" s="14">
        <f>25*202.7/I71</f>
        <v>16.362608976428803</v>
      </c>
      <c r="K71" s="4">
        <v>80.25</v>
      </c>
      <c r="L71" s="14">
        <f t="shared" si="13"/>
        <v>4.321495327102804</v>
      </c>
      <c r="M71" s="4" t="s">
        <v>29</v>
      </c>
      <c r="N71" s="15"/>
      <c r="O71" s="14">
        <f t="shared" si="14"/>
        <v>27.753776434679146</v>
      </c>
    </row>
    <row r="72" spans="1:15" x14ac:dyDescent="0.25">
      <c r="A72" s="4">
        <v>69</v>
      </c>
      <c r="B72" s="41" t="s">
        <v>77</v>
      </c>
      <c r="C72" s="27" t="s">
        <v>17</v>
      </c>
      <c r="D72" s="28">
        <v>37822</v>
      </c>
      <c r="E72" s="24">
        <v>40</v>
      </c>
      <c r="F72" s="24">
        <v>10</v>
      </c>
      <c r="G72" s="39">
        <v>17.25</v>
      </c>
      <c r="H72" s="17">
        <f t="shared" si="12"/>
        <v>7.0696721311475406</v>
      </c>
      <c r="I72" s="4">
        <v>327</v>
      </c>
      <c r="J72" s="14">
        <f>25*202.7/I72</f>
        <v>15.496941896024465</v>
      </c>
      <c r="K72" s="4">
        <v>75.88</v>
      </c>
      <c r="L72" s="14">
        <f t="shared" si="13"/>
        <v>4.5703742751713232</v>
      </c>
      <c r="M72" s="4">
        <v>0</v>
      </c>
      <c r="N72" s="15">
        <f t="shared" ref="N72:N94" si="15">30*M72/9.8</f>
        <v>0</v>
      </c>
      <c r="O72" s="14">
        <f t="shared" si="14"/>
        <v>27.136988302343326</v>
      </c>
    </row>
    <row r="73" spans="1:15" x14ac:dyDescent="0.25">
      <c r="A73" s="4">
        <v>70</v>
      </c>
      <c r="B73" s="41" t="s">
        <v>99</v>
      </c>
      <c r="C73" s="27" t="s">
        <v>17</v>
      </c>
      <c r="D73" s="28">
        <v>38107</v>
      </c>
      <c r="E73" s="24">
        <v>58</v>
      </c>
      <c r="F73" s="24">
        <v>9</v>
      </c>
      <c r="G73" s="39">
        <v>17</v>
      </c>
      <c r="H73" s="17">
        <f t="shared" si="12"/>
        <v>6.9672131147540988</v>
      </c>
      <c r="I73" s="4">
        <v>320.8</v>
      </c>
      <c r="J73" s="14">
        <f>25*202.7/I73</f>
        <v>15.7964463840399</v>
      </c>
      <c r="K73" s="4">
        <v>87.99</v>
      </c>
      <c r="L73" s="14">
        <f t="shared" si="13"/>
        <v>3.9413569723832258</v>
      </c>
      <c r="M73" s="4">
        <v>0</v>
      </c>
      <c r="N73" s="15">
        <f t="shared" si="15"/>
        <v>0</v>
      </c>
      <c r="O73" s="14">
        <f t="shared" si="14"/>
        <v>26.705016471177224</v>
      </c>
    </row>
    <row r="74" spans="1:15" x14ac:dyDescent="0.25">
      <c r="A74" s="4">
        <v>71</v>
      </c>
      <c r="B74" s="41" t="s">
        <v>59</v>
      </c>
      <c r="C74" s="33" t="s">
        <v>17</v>
      </c>
      <c r="D74" s="34" t="s">
        <v>21</v>
      </c>
      <c r="E74" s="19">
        <v>21</v>
      </c>
      <c r="F74" s="24">
        <v>11</v>
      </c>
      <c r="G74" s="39">
        <v>21</v>
      </c>
      <c r="H74" s="17">
        <f t="shared" si="12"/>
        <v>8.6065573770491799</v>
      </c>
      <c r="I74" s="4">
        <v>391.3</v>
      </c>
      <c r="J74" s="14">
        <f>25*202.7/I74</f>
        <v>12.950421671351904</v>
      </c>
      <c r="K74" s="4">
        <v>70.22</v>
      </c>
      <c r="L74" s="14">
        <f t="shared" si="13"/>
        <v>4.9387638849330679</v>
      </c>
      <c r="M74" s="4">
        <v>0</v>
      </c>
      <c r="N74" s="15">
        <f t="shared" si="15"/>
        <v>0</v>
      </c>
      <c r="O74" s="14">
        <f t="shared" si="14"/>
        <v>26.495742933334149</v>
      </c>
    </row>
    <row r="75" spans="1:15" x14ac:dyDescent="0.25">
      <c r="A75" s="4">
        <v>72</v>
      </c>
      <c r="B75" s="41" t="s">
        <v>45</v>
      </c>
      <c r="C75" s="27" t="s">
        <v>17</v>
      </c>
      <c r="D75" s="28">
        <v>37591</v>
      </c>
      <c r="E75" s="24">
        <v>13</v>
      </c>
      <c r="F75" s="24">
        <v>11</v>
      </c>
      <c r="G75" s="39">
        <v>17.75</v>
      </c>
      <c r="H75" s="17">
        <f t="shared" si="12"/>
        <v>7.2745901639344259</v>
      </c>
      <c r="I75" s="4">
        <v>355.4</v>
      </c>
      <c r="J75" s="14">
        <f>25*202.7/I75</f>
        <v>14.258581879572313</v>
      </c>
      <c r="K75" s="4">
        <v>75.540000000000006</v>
      </c>
      <c r="L75" s="14">
        <f t="shared" si="13"/>
        <v>4.5909451945988877</v>
      </c>
      <c r="M75" s="4">
        <v>0</v>
      </c>
      <c r="N75" s="15">
        <f t="shared" si="15"/>
        <v>0</v>
      </c>
      <c r="O75" s="14">
        <f t="shared" si="14"/>
        <v>26.124117238105626</v>
      </c>
    </row>
    <row r="76" spans="1:15" x14ac:dyDescent="0.25">
      <c r="A76" s="4">
        <v>73</v>
      </c>
      <c r="B76" s="41" t="s">
        <v>39</v>
      </c>
      <c r="C76" s="27" t="s">
        <v>17</v>
      </c>
      <c r="D76" s="28">
        <v>38108</v>
      </c>
      <c r="E76" s="24">
        <v>6</v>
      </c>
      <c r="F76" s="24">
        <v>9</v>
      </c>
      <c r="G76" s="39">
        <v>40.5</v>
      </c>
      <c r="H76" s="17">
        <f t="shared" si="12"/>
        <v>16.598360655737704</v>
      </c>
      <c r="I76" s="4" t="s">
        <v>29</v>
      </c>
      <c r="J76" s="14"/>
      <c r="K76" s="4">
        <v>44.69</v>
      </c>
      <c r="L76" s="14">
        <f t="shared" si="13"/>
        <v>7.7601253076750956</v>
      </c>
      <c r="M76" s="4">
        <v>0</v>
      </c>
      <c r="N76" s="15">
        <f t="shared" si="15"/>
        <v>0</v>
      </c>
      <c r="O76" s="14">
        <f t="shared" si="14"/>
        <v>24.3584859634128</v>
      </c>
    </row>
    <row r="77" spans="1:15" x14ac:dyDescent="0.25">
      <c r="A77" s="4">
        <v>74</v>
      </c>
      <c r="B77" s="41" t="s">
        <v>36</v>
      </c>
      <c r="C77" s="27" t="s">
        <v>17</v>
      </c>
      <c r="D77" s="28">
        <v>38357</v>
      </c>
      <c r="E77" s="24">
        <v>4</v>
      </c>
      <c r="F77" s="24">
        <v>9</v>
      </c>
      <c r="G77" s="39">
        <v>9.75</v>
      </c>
      <c r="H77" s="17">
        <f t="shared" si="12"/>
        <v>3.9959016393442623</v>
      </c>
      <c r="I77" s="4">
        <v>324</v>
      </c>
      <c r="J77" s="14">
        <f>25*202.7/I77</f>
        <v>15.640432098765432</v>
      </c>
      <c r="K77" s="4">
        <v>79.81</v>
      </c>
      <c r="L77" s="14">
        <f t="shared" si="13"/>
        <v>4.3453201353213879</v>
      </c>
      <c r="M77" s="4">
        <v>0</v>
      </c>
      <c r="N77" s="15">
        <f t="shared" si="15"/>
        <v>0</v>
      </c>
      <c r="O77" s="14">
        <f t="shared" si="14"/>
        <v>23.981653873431082</v>
      </c>
    </row>
    <row r="78" spans="1:15" x14ac:dyDescent="0.25">
      <c r="A78" s="4">
        <v>75</v>
      </c>
      <c r="B78" s="41" t="s">
        <v>102</v>
      </c>
      <c r="C78" s="27" t="s">
        <v>17</v>
      </c>
      <c r="D78" s="28">
        <v>37657</v>
      </c>
      <c r="E78" s="24">
        <v>62</v>
      </c>
      <c r="F78" s="24">
        <v>10</v>
      </c>
      <c r="G78" s="39">
        <v>11.75</v>
      </c>
      <c r="H78" s="17">
        <f t="shared" si="12"/>
        <v>4.8155737704918034</v>
      </c>
      <c r="I78" s="4">
        <v>344.6</v>
      </c>
      <c r="J78" s="14">
        <f>25*202.7/I78</f>
        <v>14.705455600696459</v>
      </c>
      <c r="K78" s="4">
        <v>79.709999999999994</v>
      </c>
      <c r="L78" s="14">
        <f t="shared" si="13"/>
        <v>4.3507715468573585</v>
      </c>
      <c r="M78" s="4">
        <v>0</v>
      </c>
      <c r="N78" s="15">
        <f t="shared" si="15"/>
        <v>0</v>
      </c>
      <c r="O78" s="14">
        <f t="shared" si="14"/>
        <v>23.871800918045622</v>
      </c>
    </row>
    <row r="79" spans="1:15" x14ac:dyDescent="0.25">
      <c r="A79" s="4">
        <v>76</v>
      </c>
      <c r="B79" s="41" t="s">
        <v>76</v>
      </c>
      <c r="C79" s="27" t="s">
        <v>17</v>
      </c>
      <c r="D79" s="28">
        <v>37983</v>
      </c>
      <c r="E79" s="24">
        <v>40</v>
      </c>
      <c r="F79" s="24">
        <v>10</v>
      </c>
      <c r="G79" s="39">
        <v>28</v>
      </c>
      <c r="H79" s="17">
        <f t="shared" si="12"/>
        <v>11.475409836065573</v>
      </c>
      <c r="I79" s="4" t="s">
        <v>29</v>
      </c>
      <c r="J79" s="14"/>
      <c r="K79" s="4">
        <v>31.12</v>
      </c>
      <c r="L79" s="14">
        <f t="shared" si="13"/>
        <v>11.143958868894602</v>
      </c>
      <c r="M79" s="4">
        <v>0</v>
      </c>
      <c r="N79" s="15">
        <f t="shared" si="15"/>
        <v>0</v>
      </c>
      <c r="O79" s="14">
        <f t="shared" si="14"/>
        <v>22.619368704960173</v>
      </c>
    </row>
    <row r="80" spans="1:15" x14ac:dyDescent="0.25">
      <c r="A80" s="4">
        <v>77</v>
      </c>
      <c r="B80" s="41" t="s">
        <v>67</v>
      </c>
      <c r="C80" s="27" t="s">
        <v>17</v>
      </c>
      <c r="D80" s="28">
        <v>37622</v>
      </c>
      <c r="E80" s="24">
        <v>35</v>
      </c>
      <c r="F80" s="24">
        <v>10</v>
      </c>
      <c r="G80" s="39">
        <v>29</v>
      </c>
      <c r="H80" s="17">
        <f t="shared" si="12"/>
        <v>11.885245901639344</v>
      </c>
      <c r="I80" s="4" t="s">
        <v>29</v>
      </c>
      <c r="J80" s="14"/>
      <c r="K80" s="4">
        <v>41.63</v>
      </c>
      <c r="L80" s="14">
        <f t="shared" si="13"/>
        <v>8.3305308671631035</v>
      </c>
      <c r="M80" s="4">
        <v>0</v>
      </c>
      <c r="N80" s="15">
        <f t="shared" si="15"/>
        <v>0</v>
      </c>
      <c r="O80" s="14">
        <f t="shared" si="14"/>
        <v>20.215776768802449</v>
      </c>
    </row>
    <row r="81" spans="1:15" x14ac:dyDescent="0.25">
      <c r="A81" s="4">
        <v>78</v>
      </c>
      <c r="B81" s="41" t="s">
        <v>38</v>
      </c>
      <c r="C81" s="27" t="s">
        <v>17</v>
      </c>
      <c r="D81" s="29" t="s">
        <v>18</v>
      </c>
      <c r="E81" s="24">
        <v>6</v>
      </c>
      <c r="F81" s="24">
        <v>9</v>
      </c>
      <c r="G81" s="39">
        <v>28.25</v>
      </c>
      <c r="H81" s="17">
        <f t="shared" si="12"/>
        <v>11.577868852459016</v>
      </c>
      <c r="I81" s="4" t="s">
        <v>29</v>
      </c>
      <c r="J81" s="14"/>
      <c r="K81" s="4">
        <v>47.69</v>
      </c>
      <c r="L81" s="14">
        <f t="shared" si="13"/>
        <v>7.2719647724889924</v>
      </c>
      <c r="M81" s="4">
        <v>0</v>
      </c>
      <c r="N81" s="15">
        <f t="shared" si="15"/>
        <v>0</v>
      </c>
      <c r="O81" s="14">
        <f t="shared" si="14"/>
        <v>18.849833624948008</v>
      </c>
    </row>
    <row r="82" spans="1:15" x14ac:dyDescent="0.25">
      <c r="A82" s="4">
        <v>79</v>
      </c>
      <c r="B82" s="41" t="s">
        <v>127</v>
      </c>
      <c r="C82" s="27" t="s">
        <v>17</v>
      </c>
      <c r="D82" s="28">
        <v>37376</v>
      </c>
      <c r="E82" s="24">
        <v>81</v>
      </c>
      <c r="F82" s="24">
        <v>11</v>
      </c>
      <c r="G82" s="39">
        <v>31</v>
      </c>
      <c r="H82" s="17">
        <f t="shared" si="12"/>
        <v>12.704918032786885</v>
      </c>
      <c r="I82" s="4" t="s">
        <v>29</v>
      </c>
      <c r="J82" s="14"/>
      <c r="K82" s="4">
        <v>64.84</v>
      </c>
      <c r="L82" s="14">
        <f t="shared" si="13"/>
        <v>5.3485502776064155</v>
      </c>
      <c r="M82" s="4">
        <v>0</v>
      </c>
      <c r="N82" s="15">
        <f t="shared" si="15"/>
        <v>0</v>
      </c>
      <c r="O82" s="14">
        <f t="shared" si="14"/>
        <v>18.053468310393299</v>
      </c>
    </row>
    <row r="83" spans="1:15" x14ac:dyDescent="0.25">
      <c r="A83" s="4">
        <v>80</v>
      </c>
      <c r="B83" s="41" t="s">
        <v>44</v>
      </c>
      <c r="C83" s="27" t="s">
        <v>17</v>
      </c>
      <c r="D83" s="28">
        <v>37263</v>
      </c>
      <c r="E83" s="24">
        <v>13</v>
      </c>
      <c r="F83" s="24">
        <v>11</v>
      </c>
      <c r="G83" s="39">
        <v>23.5</v>
      </c>
      <c r="H83" s="17">
        <f t="shared" si="12"/>
        <v>9.6311475409836067</v>
      </c>
      <c r="I83" s="4" t="s">
        <v>29</v>
      </c>
      <c r="J83" s="14"/>
      <c r="K83" s="4">
        <v>57.94</v>
      </c>
      <c r="L83" s="14">
        <f t="shared" si="13"/>
        <v>5.9855022437003802</v>
      </c>
      <c r="M83" s="4">
        <v>0</v>
      </c>
      <c r="N83" s="15">
        <f t="shared" si="15"/>
        <v>0</v>
      </c>
      <c r="O83" s="14">
        <f t="shared" si="14"/>
        <v>15.616649784683986</v>
      </c>
    </row>
    <row r="84" spans="1:15" x14ac:dyDescent="0.25">
      <c r="A84" s="4">
        <v>81</v>
      </c>
      <c r="B84" s="41" t="s">
        <v>140</v>
      </c>
      <c r="C84" s="27" t="s">
        <v>17</v>
      </c>
      <c r="D84" s="28">
        <v>37614</v>
      </c>
      <c r="E84" s="24">
        <v>89</v>
      </c>
      <c r="F84" s="24">
        <v>10</v>
      </c>
      <c r="G84" s="39">
        <v>20.5</v>
      </c>
      <c r="H84" s="17">
        <f t="shared" si="12"/>
        <v>8.4016393442622945</v>
      </c>
      <c r="I84" s="4" t="s">
        <v>29</v>
      </c>
      <c r="J84" s="14"/>
      <c r="K84" s="4">
        <v>53.43</v>
      </c>
      <c r="L84" s="14">
        <f t="shared" si="13"/>
        <v>6.4907355418304329</v>
      </c>
      <c r="M84" s="4">
        <v>0</v>
      </c>
      <c r="N84" s="15">
        <f t="shared" si="15"/>
        <v>0</v>
      </c>
      <c r="O84" s="14">
        <f t="shared" si="14"/>
        <v>14.892374886092728</v>
      </c>
    </row>
    <row r="85" spans="1:15" x14ac:dyDescent="0.25">
      <c r="A85" s="4">
        <v>82</v>
      </c>
      <c r="B85" s="41" t="s">
        <v>74</v>
      </c>
      <c r="C85" s="27" t="s">
        <v>17</v>
      </c>
      <c r="D85" s="28">
        <v>37562</v>
      </c>
      <c r="E85" s="24">
        <v>40</v>
      </c>
      <c r="F85" s="24">
        <v>10</v>
      </c>
      <c r="G85" s="39">
        <v>21.75</v>
      </c>
      <c r="H85" s="17">
        <f t="shared" si="12"/>
        <v>8.9139344262295079</v>
      </c>
      <c r="I85" s="4" t="s">
        <v>29</v>
      </c>
      <c r="J85" s="14"/>
      <c r="K85" s="4">
        <v>58.47</v>
      </c>
      <c r="L85" s="14">
        <f t="shared" si="13"/>
        <v>5.9312467932272961</v>
      </c>
      <c r="M85" s="4">
        <v>0</v>
      </c>
      <c r="N85" s="15">
        <f t="shared" si="15"/>
        <v>0</v>
      </c>
      <c r="O85" s="14">
        <f t="shared" si="14"/>
        <v>14.845181219456805</v>
      </c>
    </row>
    <row r="86" spans="1:15" x14ac:dyDescent="0.25">
      <c r="A86" s="4">
        <v>83</v>
      </c>
      <c r="B86" s="41" t="s">
        <v>65</v>
      </c>
      <c r="C86" s="27" t="s">
        <v>17</v>
      </c>
      <c r="D86" s="28">
        <v>37582</v>
      </c>
      <c r="E86" s="24">
        <v>34</v>
      </c>
      <c r="F86" s="24">
        <v>10</v>
      </c>
      <c r="G86" s="39">
        <v>24</v>
      </c>
      <c r="H86" s="17">
        <f t="shared" si="12"/>
        <v>9.8360655737704921</v>
      </c>
      <c r="I86" s="4" t="s">
        <v>29</v>
      </c>
      <c r="J86" s="14"/>
      <c r="K86" s="4">
        <v>72.150000000000006</v>
      </c>
      <c r="L86" s="14">
        <f t="shared" si="13"/>
        <v>4.8066528066528065</v>
      </c>
      <c r="M86" s="4">
        <v>0</v>
      </c>
      <c r="N86" s="15">
        <f t="shared" si="15"/>
        <v>0</v>
      </c>
      <c r="O86" s="14">
        <f t="shared" si="14"/>
        <v>14.642718380423299</v>
      </c>
    </row>
    <row r="87" spans="1:15" x14ac:dyDescent="0.25">
      <c r="A87" s="4">
        <v>84</v>
      </c>
      <c r="B87" s="41" t="s">
        <v>114</v>
      </c>
      <c r="C87" s="27" t="s">
        <v>17</v>
      </c>
      <c r="D87" s="28">
        <v>37728</v>
      </c>
      <c r="E87" s="24">
        <v>70</v>
      </c>
      <c r="F87" s="24">
        <v>10</v>
      </c>
      <c r="G87" s="39">
        <v>15</v>
      </c>
      <c r="H87" s="17">
        <f t="shared" si="12"/>
        <v>6.1475409836065573</v>
      </c>
      <c r="I87" s="4" t="s">
        <v>29</v>
      </c>
      <c r="J87" s="14"/>
      <c r="K87" s="4">
        <v>41.15</v>
      </c>
      <c r="L87" s="14">
        <f t="shared" si="13"/>
        <v>8.427703523693804</v>
      </c>
      <c r="M87" s="4">
        <v>0</v>
      </c>
      <c r="N87" s="15">
        <f t="shared" si="15"/>
        <v>0</v>
      </c>
      <c r="O87" s="14">
        <f t="shared" si="14"/>
        <v>14.575244507300361</v>
      </c>
    </row>
    <row r="88" spans="1:15" x14ac:dyDescent="0.25">
      <c r="A88" s="4">
        <v>85</v>
      </c>
      <c r="B88" s="41" t="s">
        <v>115</v>
      </c>
      <c r="C88" s="27" t="s">
        <v>17</v>
      </c>
      <c r="D88" s="28">
        <v>38261</v>
      </c>
      <c r="E88" s="24">
        <v>72</v>
      </c>
      <c r="F88" s="24">
        <v>9</v>
      </c>
      <c r="G88" s="39">
        <v>14.5</v>
      </c>
      <c r="H88" s="17">
        <f t="shared" si="12"/>
        <v>5.942622950819672</v>
      </c>
      <c r="I88" s="4" t="s">
        <v>29</v>
      </c>
      <c r="J88" s="14"/>
      <c r="K88" s="4">
        <v>47.75</v>
      </c>
      <c r="L88" s="14">
        <f t="shared" si="13"/>
        <v>7.2628272251308905</v>
      </c>
      <c r="M88" s="4">
        <v>0</v>
      </c>
      <c r="N88" s="15">
        <f t="shared" si="15"/>
        <v>0</v>
      </c>
      <c r="O88" s="14">
        <f t="shared" si="14"/>
        <v>13.205450175950563</v>
      </c>
    </row>
    <row r="89" spans="1:15" x14ac:dyDescent="0.25">
      <c r="A89" s="4">
        <v>86</v>
      </c>
      <c r="B89" s="42" t="s">
        <v>103</v>
      </c>
      <c r="C89" s="30" t="s">
        <v>17</v>
      </c>
      <c r="D89" s="36">
        <v>38225</v>
      </c>
      <c r="E89" s="25">
        <v>66</v>
      </c>
      <c r="F89" s="25">
        <v>9</v>
      </c>
      <c r="G89" s="39">
        <v>15.25</v>
      </c>
      <c r="H89" s="17">
        <f t="shared" si="12"/>
        <v>6.25</v>
      </c>
      <c r="I89" s="4" t="s">
        <v>29</v>
      </c>
      <c r="J89" s="14"/>
      <c r="K89" s="4">
        <v>52.97</v>
      </c>
      <c r="L89" s="14">
        <f t="shared" si="13"/>
        <v>6.5471021332829906</v>
      </c>
      <c r="M89" s="4">
        <v>0</v>
      </c>
      <c r="N89" s="15">
        <f t="shared" si="15"/>
        <v>0</v>
      </c>
      <c r="O89" s="14">
        <f t="shared" si="14"/>
        <v>12.797102133282991</v>
      </c>
    </row>
    <row r="90" spans="1:15" x14ac:dyDescent="0.25">
      <c r="A90" s="4">
        <v>87</v>
      </c>
      <c r="B90" s="41" t="s">
        <v>118</v>
      </c>
      <c r="C90" s="27" t="s">
        <v>17</v>
      </c>
      <c r="D90" s="28">
        <v>37363</v>
      </c>
      <c r="E90" s="24">
        <v>75</v>
      </c>
      <c r="F90" s="24">
        <v>11</v>
      </c>
      <c r="G90" s="39">
        <v>16.75</v>
      </c>
      <c r="H90" s="17">
        <f t="shared" si="12"/>
        <v>6.8647540983606561</v>
      </c>
      <c r="I90" s="4" t="s">
        <v>29</v>
      </c>
      <c r="J90" s="14"/>
      <c r="K90" s="4">
        <v>60.66</v>
      </c>
      <c r="L90" s="14">
        <f t="shared" si="13"/>
        <v>5.7171117705242338</v>
      </c>
      <c r="M90" s="4">
        <v>0</v>
      </c>
      <c r="N90" s="15">
        <f t="shared" si="15"/>
        <v>0</v>
      </c>
      <c r="O90" s="14">
        <f t="shared" si="14"/>
        <v>12.58186586888489</v>
      </c>
    </row>
    <row r="91" spans="1:15" x14ac:dyDescent="0.25">
      <c r="A91" s="4">
        <v>88</v>
      </c>
      <c r="B91" s="41" t="s">
        <v>33</v>
      </c>
      <c r="C91" s="27" t="s">
        <v>17</v>
      </c>
      <c r="D91" s="28">
        <v>38017</v>
      </c>
      <c r="E91" s="24">
        <v>1</v>
      </c>
      <c r="F91" s="24">
        <v>9</v>
      </c>
      <c r="G91" s="39">
        <v>14.25</v>
      </c>
      <c r="H91" s="17">
        <f t="shared" si="12"/>
        <v>5.8401639344262293</v>
      </c>
      <c r="I91" s="4" t="s">
        <v>29</v>
      </c>
      <c r="J91" s="14"/>
      <c r="K91" s="4">
        <v>55.9</v>
      </c>
      <c r="L91" s="14">
        <f t="shared" si="13"/>
        <v>6.2039355992844367</v>
      </c>
      <c r="M91" s="4">
        <v>0</v>
      </c>
      <c r="N91" s="15">
        <f t="shared" si="15"/>
        <v>0</v>
      </c>
      <c r="O91" s="14">
        <f t="shared" si="14"/>
        <v>12.044099533710666</v>
      </c>
    </row>
    <row r="92" spans="1:15" x14ac:dyDescent="0.25">
      <c r="A92" s="4">
        <v>89</v>
      </c>
      <c r="B92" s="41" t="s">
        <v>57</v>
      </c>
      <c r="C92" s="33" t="s">
        <v>17</v>
      </c>
      <c r="D92" s="31">
        <v>37803</v>
      </c>
      <c r="E92" s="19">
        <v>21</v>
      </c>
      <c r="F92" s="24">
        <v>10</v>
      </c>
      <c r="G92" s="39">
        <v>16.75</v>
      </c>
      <c r="H92" s="17">
        <f t="shared" si="12"/>
        <v>6.8647540983606561</v>
      </c>
      <c r="I92" s="4" t="s">
        <v>29</v>
      </c>
      <c r="J92" s="14"/>
      <c r="K92" s="4">
        <v>68.31</v>
      </c>
      <c r="L92" s="14">
        <f t="shared" si="13"/>
        <v>5.0768555116381204</v>
      </c>
      <c r="M92" s="4">
        <v>0</v>
      </c>
      <c r="N92" s="15">
        <f t="shared" si="15"/>
        <v>0</v>
      </c>
      <c r="O92" s="14">
        <f t="shared" si="14"/>
        <v>11.941609609998777</v>
      </c>
    </row>
    <row r="93" spans="1:15" x14ac:dyDescent="0.25">
      <c r="A93" s="4">
        <v>90</v>
      </c>
      <c r="B93" s="41" t="s">
        <v>84</v>
      </c>
      <c r="C93" s="27" t="s">
        <v>17</v>
      </c>
      <c r="D93" s="28">
        <v>38013</v>
      </c>
      <c r="E93" s="24">
        <v>44</v>
      </c>
      <c r="F93" s="24">
        <v>9</v>
      </c>
      <c r="G93" s="39">
        <v>22</v>
      </c>
      <c r="H93" s="17">
        <f t="shared" si="12"/>
        <v>9.0163934426229506</v>
      </c>
      <c r="I93" s="4"/>
      <c r="J93" s="14"/>
      <c r="K93" s="4"/>
      <c r="L93" s="14"/>
      <c r="M93" s="4"/>
      <c r="N93" s="15">
        <f t="shared" si="15"/>
        <v>0</v>
      </c>
      <c r="O93" s="14">
        <f t="shared" si="14"/>
        <v>9.0163934426229506</v>
      </c>
    </row>
    <row r="94" spans="1:15" x14ac:dyDescent="0.25">
      <c r="A94" s="4">
        <v>91</v>
      </c>
      <c r="B94" s="41" t="s">
        <v>85</v>
      </c>
      <c r="C94" s="27" t="s">
        <v>17</v>
      </c>
      <c r="D94" s="28">
        <v>37709</v>
      </c>
      <c r="E94" s="24">
        <v>44</v>
      </c>
      <c r="F94" s="24">
        <v>10</v>
      </c>
      <c r="G94" s="39">
        <v>15</v>
      </c>
      <c r="H94" s="17">
        <f t="shared" si="12"/>
        <v>6.1475409836065573</v>
      </c>
      <c r="I94" s="4"/>
      <c r="J94" s="14"/>
      <c r="K94" s="4"/>
      <c r="L94" s="14"/>
      <c r="M94" s="4"/>
      <c r="N94" s="15">
        <f t="shared" si="15"/>
        <v>0</v>
      </c>
      <c r="O94" s="14">
        <f t="shared" si="14"/>
        <v>6.1475409836065573</v>
      </c>
    </row>
    <row r="95" spans="1:15" x14ac:dyDescent="0.25">
      <c r="A95" s="4">
        <v>92</v>
      </c>
      <c r="B95" s="41" t="s">
        <v>35</v>
      </c>
      <c r="C95" s="27" t="s">
        <v>17</v>
      </c>
      <c r="D95" s="28">
        <v>37660</v>
      </c>
      <c r="E95" s="24">
        <v>1</v>
      </c>
      <c r="F95" s="24">
        <v>10</v>
      </c>
      <c r="G95" s="39">
        <v>0</v>
      </c>
      <c r="H95" s="17">
        <f t="shared" si="12"/>
        <v>0</v>
      </c>
      <c r="I95" s="4"/>
      <c r="J95" s="14" t="e">
        <f t="shared" ref="J95:J130" si="16">25*202.7/I95</f>
        <v>#DIV/0!</v>
      </c>
      <c r="K95" s="4"/>
      <c r="L95" s="14" t="e">
        <f>20*25.13/K95</f>
        <v>#DIV/0!</v>
      </c>
      <c r="M95" s="4"/>
      <c r="N95" s="15">
        <f>30*M95/9.9</f>
        <v>0</v>
      </c>
      <c r="O95" s="14" t="e">
        <f t="shared" si="14"/>
        <v>#DIV/0!</v>
      </c>
    </row>
    <row r="96" spans="1:15" x14ac:dyDescent="0.25">
      <c r="A96" s="4">
        <v>93</v>
      </c>
      <c r="B96" s="41" t="s">
        <v>40</v>
      </c>
      <c r="C96" s="27" t="s">
        <v>17</v>
      </c>
      <c r="D96" s="29" t="s">
        <v>19</v>
      </c>
      <c r="E96" s="24">
        <v>10</v>
      </c>
      <c r="F96" s="24">
        <v>11</v>
      </c>
      <c r="G96" s="39">
        <v>0</v>
      </c>
      <c r="H96" s="17">
        <f t="shared" si="12"/>
        <v>0</v>
      </c>
      <c r="I96" s="4"/>
      <c r="J96" s="14" t="e">
        <f t="shared" si="16"/>
        <v>#DIV/0!</v>
      </c>
      <c r="K96" s="4"/>
      <c r="L96" s="14" t="e">
        <f t="shared" ref="L96:L130" si="17">20*17.34/K96</f>
        <v>#DIV/0!</v>
      </c>
      <c r="M96" s="4"/>
      <c r="N96" s="15">
        <f t="shared" ref="N96:N130" si="18">30*M96/9.8</f>
        <v>0</v>
      </c>
      <c r="O96" s="14" t="e">
        <f t="shared" si="14"/>
        <v>#DIV/0!</v>
      </c>
    </row>
    <row r="97" spans="1:15" x14ac:dyDescent="0.25">
      <c r="A97" s="4">
        <v>94</v>
      </c>
      <c r="B97" s="41" t="s">
        <v>41</v>
      </c>
      <c r="C97" s="27" t="s">
        <v>17</v>
      </c>
      <c r="D97" s="28">
        <v>37360</v>
      </c>
      <c r="E97" s="24">
        <v>10</v>
      </c>
      <c r="F97" s="24">
        <v>11</v>
      </c>
      <c r="G97" s="39">
        <v>0</v>
      </c>
      <c r="H97" s="17">
        <f t="shared" si="12"/>
        <v>0</v>
      </c>
      <c r="I97" s="4"/>
      <c r="J97" s="14" t="e">
        <f t="shared" si="16"/>
        <v>#DIV/0!</v>
      </c>
      <c r="K97" s="4"/>
      <c r="L97" s="14" t="e">
        <f t="shared" si="17"/>
        <v>#DIV/0!</v>
      </c>
      <c r="M97" s="4"/>
      <c r="N97" s="15">
        <f t="shared" si="18"/>
        <v>0</v>
      </c>
      <c r="O97" s="14" t="e">
        <f t="shared" si="14"/>
        <v>#DIV/0!</v>
      </c>
    </row>
    <row r="98" spans="1:15" x14ac:dyDescent="0.25">
      <c r="A98" s="4">
        <v>95</v>
      </c>
      <c r="B98" s="41" t="s">
        <v>42</v>
      </c>
      <c r="C98" s="27" t="s">
        <v>17</v>
      </c>
      <c r="D98" s="28">
        <v>37393</v>
      </c>
      <c r="E98" s="24">
        <v>10</v>
      </c>
      <c r="F98" s="24">
        <v>11</v>
      </c>
      <c r="G98" s="39">
        <v>0</v>
      </c>
      <c r="H98" s="17">
        <f t="shared" si="12"/>
        <v>0</v>
      </c>
      <c r="I98" s="4"/>
      <c r="J98" s="14" t="e">
        <f t="shared" si="16"/>
        <v>#DIV/0!</v>
      </c>
      <c r="K98" s="4"/>
      <c r="L98" s="14" t="e">
        <f t="shared" si="17"/>
        <v>#DIV/0!</v>
      </c>
      <c r="M98" s="4"/>
      <c r="N98" s="15">
        <f t="shared" si="18"/>
        <v>0</v>
      </c>
      <c r="O98" s="14" t="e">
        <f t="shared" si="14"/>
        <v>#DIV/0!</v>
      </c>
    </row>
    <row r="99" spans="1:15" x14ac:dyDescent="0.25">
      <c r="A99" s="4">
        <v>96</v>
      </c>
      <c r="B99" s="41" t="s">
        <v>43</v>
      </c>
      <c r="C99" s="27" t="s">
        <v>17</v>
      </c>
      <c r="D99" s="28">
        <v>37763</v>
      </c>
      <c r="E99" s="24">
        <v>13</v>
      </c>
      <c r="F99" s="24">
        <v>10</v>
      </c>
      <c r="G99" s="39">
        <v>0</v>
      </c>
      <c r="H99" s="17">
        <f t="shared" si="12"/>
        <v>0</v>
      </c>
      <c r="I99" s="4"/>
      <c r="J99" s="14" t="e">
        <f t="shared" si="16"/>
        <v>#DIV/0!</v>
      </c>
      <c r="K99" s="4"/>
      <c r="L99" s="14" t="e">
        <f t="shared" si="17"/>
        <v>#DIV/0!</v>
      </c>
      <c r="M99" s="4"/>
      <c r="N99" s="15">
        <f t="shared" si="18"/>
        <v>0</v>
      </c>
      <c r="O99" s="14" t="e">
        <f t="shared" si="14"/>
        <v>#DIV/0!</v>
      </c>
    </row>
    <row r="100" spans="1:15" x14ac:dyDescent="0.25">
      <c r="A100" s="4">
        <v>97</v>
      </c>
      <c r="B100" s="41" t="s">
        <v>46</v>
      </c>
      <c r="C100" s="30" t="s">
        <v>17</v>
      </c>
      <c r="D100" s="31">
        <v>38125</v>
      </c>
      <c r="E100" s="20">
        <v>14</v>
      </c>
      <c r="F100" s="24">
        <v>9</v>
      </c>
      <c r="G100" s="39">
        <v>0</v>
      </c>
      <c r="H100" s="17">
        <f t="shared" ref="H100:H130" si="19">25*G100/61</f>
        <v>0</v>
      </c>
      <c r="I100" s="4"/>
      <c r="J100" s="14" t="e">
        <f t="shared" si="16"/>
        <v>#DIV/0!</v>
      </c>
      <c r="K100" s="4"/>
      <c r="L100" s="14" t="e">
        <f t="shared" si="17"/>
        <v>#DIV/0!</v>
      </c>
      <c r="M100" s="4"/>
      <c r="N100" s="15">
        <f t="shared" si="18"/>
        <v>0</v>
      </c>
      <c r="O100" s="14" t="e">
        <f t="shared" ref="O100:O130" si="20">H100+J100+L100+N100</f>
        <v>#DIV/0!</v>
      </c>
    </row>
    <row r="101" spans="1:15" x14ac:dyDescent="0.25">
      <c r="A101" s="4">
        <v>98</v>
      </c>
      <c r="B101" s="41" t="s">
        <v>47</v>
      </c>
      <c r="C101" s="30" t="s">
        <v>17</v>
      </c>
      <c r="D101" s="31">
        <v>37904</v>
      </c>
      <c r="E101" s="20">
        <v>14</v>
      </c>
      <c r="F101" s="24">
        <v>10</v>
      </c>
      <c r="G101" s="39">
        <v>0</v>
      </c>
      <c r="H101" s="17">
        <f t="shared" si="19"/>
        <v>0</v>
      </c>
      <c r="I101" s="4"/>
      <c r="J101" s="14" t="e">
        <f t="shared" si="16"/>
        <v>#DIV/0!</v>
      </c>
      <c r="K101" s="4"/>
      <c r="L101" s="14" t="e">
        <f t="shared" si="17"/>
        <v>#DIV/0!</v>
      </c>
      <c r="M101" s="4"/>
      <c r="N101" s="15">
        <f t="shared" si="18"/>
        <v>0</v>
      </c>
      <c r="O101" s="14" t="e">
        <f t="shared" si="20"/>
        <v>#DIV/0!</v>
      </c>
    </row>
    <row r="102" spans="1:15" x14ac:dyDescent="0.25">
      <c r="A102" s="4">
        <v>99</v>
      </c>
      <c r="B102" s="41" t="s">
        <v>50</v>
      </c>
      <c r="C102" s="32" t="s">
        <v>17</v>
      </c>
      <c r="D102" s="28">
        <v>37310</v>
      </c>
      <c r="E102" s="24">
        <v>19</v>
      </c>
      <c r="F102" s="24">
        <v>11</v>
      </c>
      <c r="G102" s="39">
        <v>0</v>
      </c>
      <c r="H102" s="17">
        <f t="shared" si="19"/>
        <v>0</v>
      </c>
      <c r="I102" s="4"/>
      <c r="J102" s="14" t="e">
        <f t="shared" si="16"/>
        <v>#DIV/0!</v>
      </c>
      <c r="K102" s="4"/>
      <c r="L102" s="14" t="e">
        <f t="shared" si="17"/>
        <v>#DIV/0!</v>
      </c>
      <c r="M102" s="4"/>
      <c r="N102" s="15">
        <f t="shared" si="18"/>
        <v>0</v>
      </c>
      <c r="O102" s="14" t="e">
        <f t="shared" si="20"/>
        <v>#DIV/0!</v>
      </c>
    </row>
    <row r="103" spans="1:15" x14ac:dyDescent="0.25">
      <c r="A103" s="4">
        <v>100</v>
      </c>
      <c r="B103" s="41" t="s">
        <v>51</v>
      </c>
      <c r="C103" s="32" t="s">
        <v>17</v>
      </c>
      <c r="D103" s="28">
        <v>38148</v>
      </c>
      <c r="E103" s="24">
        <v>19</v>
      </c>
      <c r="F103" s="24">
        <v>9</v>
      </c>
      <c r="G103" s="39">
        <v>0</v>
      </c>
      <c r="H103" s="17">
        <f t="shared" si="19"/>
        <v>0</v>
      </c>
      <c r="I103" s="4"/>
      <c r="J103" s="14" t="e">
        <f t="shared" si="16"/>
        <v>#DIV/0!</v>
      </c>
      <c r="K103" s="4"/>
      <c r="L103" s="14" t="e">
        <f t="shared" si="17"/>
        <v>#DIV/0!</v>
      </c>
      <c r="M103" s="4"/>
      <c r="N103" s="15">
        <f t="shared" si="18"/>
        <v>0</v>
      </c>
      <c r="O103" s="14" t="e">
        <f t="shared" si="20"/>
        <v>#DIV/0!</v>
      </c>
    </row>
    <row r="104" spans="1:15" x14ac:dyDescent="0.25">
      <c r="A104" s="4">
        <v>101</v>
      </c>
      <c r="B104" s="41" t="s">
        <v>52</v>
      </c>
      <c r="C104" s="32" t="s">
        <v>17</v>
      </c>
      <c r="D104" s="28">
        <v>38095</v>
      </c>
      <c r="E104" s="24">
        <v>19</v>
      </c>
      <c r="F104" s="24">
        <v>9</v>
      </c>
      <c r="G104" s="39">
        <v>0</v>
      </c>
      <c r="H104" s="17">
        <f t="shared" si="19"/>
        <v>0</v>
      </c>
      <c r="I104" s="4"/>
      <c r="J104" s="14" t="e">
        <f t="shared" si="16"/>
        <v>#DIV/0!</v>
      </c>
      <c r="K104" s="4"/>
      <c r="L104" s="14" t="e">
        <f t="shared" si="17"/>
        <v>#DIV/0!</v>
      </c>
      <c r="M104" s="4"/>
      <c r="N104" s="15">
        <f t="shared" si="18"/>
        <v>0</v>
      </c>
      <c r="O104" s="14" t="e">
        <f t="shared" si="20"/>
        <v>#DIV/0!</v>
      </c>
    </row>
    <row r="105" spans="1:15" x14ac:dyDescent="0.25">
      <c r="A105" s="4">
        <v>102</v>
      </c>
      <c r="B105" s="41" t="s">
        <v>55</v>
      </c>
      <c r="C105" s="32" t="s">
        <v>17</v>
      </c>
      <c r="D105" s="28">
        <v>38055</v>
      </c>
      <c r="E105" s="24">
        <v>19</v>
      </c>
      <c r="F105" s="24">
        <v>9</v>
      </c>
      <c r="G105" s="39">
        <v>0</v>
      </c>
      <c r="H105" s="17">
        <f t="shared" si="19"/>
        <v>0</v>
      </c>
      <c r="I105" s="4"/>
      <c r="J105" s="14" t="e">
        <f t="shared" si="16"/>
        <v>#DIV/0!</v>
      </c>
      <c r="K105" s="4"/>
      <c r="L105" s="14" t="e">
        <f t="shared" si="17"/>
        <v>#DIV/0!</v>
      </c>
      <c r="M105" s="4"/>
      <c r="N105" s="15">
        <f t="shared" si="18"/>
        <v>0</v>
      </c>
      <c r="O105" s="14" t="e">
        <f t="shared" si="20"/>
        <v>#DIV/0!</v>
      </c>
    </row>
    <row r="106" spans="1:15" x14ac:dyDescent="0.25">
      <c r="A106" s="4">
        <v>103</v>
      </c>
      <c r="B106" s="41" t="s">
        <v>64</v>
      </c>
      <c r="C106" s="27" t="s">
        <v>17</v>
      </c>
      <c r="D106" s="29" t="s">
        <v>22</v>
      </c>
      <c r="E106" s="24">
        <v>34</v>
      </c>
      <c r="F106" s="24">
        <v>9</v>
      </c>
      <c r="G106" s="39">
        <v>0</v>
      </c>
      <c r="H106" s="17">
        <f t="shared" si="19"/>
        <v>0</v>
      </c>
      <c r="I106" s="4"/>
      <c r="J106" s="14" t="e">
        <f t="shared" si="16"/>
        <v>#DIV/0!</v>
      </c>
      <c r="K106" s="4"/>
      <c r="L106" s="14" t="e">
        <f t="shared" si="17"/>
        <v>#DIV/0!</v>
      </c>
      <c r="M106" s="4"/>
      <c r="N106" s="15">
        <f t="shared" si="18"/>
        <v>0</v>
      </c>
      <c r="O106" s="14" t="e">
        <f t="shared" si="20"/>
        <v>#DIV/0!</v>
      </c>
    </row>
    <row r="107" spans="1:15" x14ac:dyDescent="0.25">
      <c r="A107" s="4">
        <v>104</v>
      </c>
      <c r="B107" s="41" t="s">
        <v>73</v>
      </c>
      <c r="C107" s="27" t="s">
        <v>17</v>
      </c>
      <c r="D107" s="28">
        <v>37649</v>
      </c>
      <c r="E107" s="24">
        <v>39</v>
      </c>
      <c r="F107" s="24">
        <v>10</v>
      </c>
      <c r="G107" s="39">
        <v>0</v>
      </c>
      <c r="H107" s="17">
        <f t="shared" si="19"/>
        <v>0</v>
      </c>
      <c r="I107" s="4"/>
      <c r="J107" s="14" t="e">
        <f t="shared" si="16"/>
        <v>#DIV/0!</v>
      </c>
      <c r="K107" s="4"/>
      <c r="L107" s="14" t="e">
        <f t="shared" si="17"/>
        <v>#DIV/0!</v>
      </c>
      <c r="M107" s="4"/>
      <c r="N107" s="15">
        <f t="shared" si="18"/>
        <v>0</v>
      </c>
      <c r="O107" s="14" t="e">
        <f t="shared" si="20"/>
        <v>#DIV/0!</v>
      </c>
    </row>
    <row r="108" spans="1:15" x14ac:dyDescent="0.25">
      <c r="A108" s="4">
        <v>105</v>
      </c>
      <c r="B108" s="41" t="s">
        <v>79</v>
      </c>
      <c r="C108" s="27" t="s">
        <v>17</v>
      </c>
      <c r="D108" s="28">
        <v>37786</v>
      </c>
      <c r="E108" s="24">
        <v>41</v>
      </c>
      <c r="F108" s="24">
        <v>10</v>
      </c>
      <c r="G108" s="39">
        <v>0</v>
      </c>
      <c r="H108" s="17">
        <f t="shared" si="19"/>
        <v>0</v>
      </c>
      <c r="I108" s="4"/>
      <c r="J108" s="14" t="e">
        <f t="shared" si="16"/>
        <v>#DIV/0!</v>
      </c>
      <c r="K108" s="4"/>
      <c r="L108" s="14" t="e">
        <f t="shared" si="17"/>
        <v>#DIV/0!</v>
      </c>
      <c r="M108" s="4"/>
      <c r="N108" s="15">
        <f t="shared" si="18"/>
        <v>0</v>
      </c>
      <c r="O108" s="14" t="e">
        <f t="shared" si="20"/>
        <v>#DIV/0!</v>
      </c>
    </row>
    <row r="109" spans="1:15" x14ac:dyDescent="0.25">
      <c r="A109" s="4">
        <v>106</v>
      </c>
      <c r="B109" s="41" t="s">
        <v>87</v>
      </c>
      <c r="C109" s="27" t="s">
        <v>17</v>
      </c>
      <c r="D109" s="28">
        <v>37983</v>
      </c>
      <c r="E109" s="24">
        <v>48</v>
      </c>
      <c r="F109" s="24">
        <v>9</v>
      </c>
      <c r="G109" s="39">
        <v>0</v>
      </c>
      <c r="H109" s="17">
        <f t="shared" si="19"/>
        <v>0</v>
      </c>
      <c r="I109" s="4"/>
      <c r="J109" s="14" t="e">
        <f t="shared" si="16"/>
        <v>#DIV/0!</v>
      </c>
      <c r="K109" s="4"/>
      <c r="L109" s="14" t="e">
        <f t="shared" si="17"/>
        <v>#DIV/0!</v>
      </c>
      <c r="M109" s="4"/>
      <c r="N109" s="15">
        <f t="shared" si="18"/>
        <v>0</v>
      </c>
      <c r="O109" s="14" t="e">
        <f t="shared" si="20"/>
        <v>#DIV/0!</v>
      </c>
    </row>
    <row r="110" spans="1:15" x14ac:dyDescent="0.25">
      <c r="A110" s="4">
        <v>107</v>
      </c>
      <c r="B110" s="41" t="s">
        <v>88</v>
      </c>
      <c r="C110" s="27" t="s">
        <v>17</v>
      </c>
      <c r="D110" s="28">
        <v>38147</v>
      </c>
      <c r="E110" s="24">
        <v>48</v>
      </c>
      <c r="F110" s="24">
        <v>9</v>
      </c>
      <c r="G110" s="39">
        <v>0</v>
      </c>
      <c r="H110" s="17">
        <f t="shared" si="19"/>
        <v>0</v>
      </c>
      <c r="I110" s="4"/>
      <c r="J110" s="14" t="e">
        <f t="shared" si="16"/>
        <v>#DIV/0!</v>
      </c>
      <c r="K110" s="4"/>
      <c r="L110" s="14" t="e">
        <f t="shared" si="17"/>
        <v>#DIV/0!</v>
      </c>
      <c r="M110" s="4"/>
      <c r="N110" s="15">
        <f t="shared" si="18"/>
        <v>0</v>
      </c>
      <c r="O110" s="14" t="e">
        <f t="shared" si="20"/>
        <v>#DIV/0!</v>
      </c>
    </row>
    <row r="111" spans="1:15" x14ac:dyDescent="0.25">
      <c r="A111" s="4">
        <v>108</v>
      </c>
      <c r="B111" s="41" t="s">
        <v>89</v>
      </c>
      <c r="C111" s="27" t="s">
        <v>17</v>
      </c>
      <c r="D111" s="28">
        <v>37938</v>
      </c>
      <c r="E111" s="24">
        <v>48</v>
      </c>
      <c r="F111" s="24">
        <v>9</v>
      </c>
      <c r="G111" s="39">
        <v>0</v>
      </c>
      <c r="H111" s="17">
        <f t="shared" si="19"/>
        <v>0</v>
      </c>
      <c r="I111" s="4"/>
      <c r="J111" s="14" t="e">
        <f t="shared" si="16"/>
        <v>#DIV/0!</v>
      </c>
      <c r="K111" s="4"/>
      <c r="L111" s="14" t="e">
        <f t="shared" si="17"/>
        <v>#DIV/0!</v>
      </c>
      <c r="M111" s="4"/>
      <c r="N111" s="15">
        <f t="shared" si="18"/>
        <v>0</v>
      </c>
      <c r="O111" s="14" t="e">
        <f t="shared" si="20"/>
        <v>#DIV/0!</v>
      </c>
    </row>
    <row r="112" spans="1:15" x14ac:dyDescent="0.25">
      <c r="A112" s="4">
        <v>109</v>
      </c>
      <c r="B112" s="41" t="s">
        <v>90</v>
      </c>
      <c r="C112" s="27" t="s">
        <v>17</v>
      </c>
      <c r="D112" s="28">
        <v>37786</v>
      </c>
      <c r="E112" s="24">
        <v>51</v>
      </c>
      <c r="F112" s="24">
        <v>10</v>
      </c>
      <c r="G112" s="39">
        <v>0</v>
      </c>
      <c r="H112" s="17">
        <f t="shared" si="19"/>
        <v>0</v>
      </c>
      <c r="I112" s="4"/>
      <c r="J112" s="14" t="e">
        <f t="shared" si="16"/>
        <v>#DIV/0!</v>
      </c>
      <c r="K112" s="4"/>
      <c r="L112" s="14" t="e">
        <f t="shared" si="17"/>
        <v>#DIV/0!</v>
      </c>
      <c r="M112" s="4"/>
      <c r="N112" s="15">
        <f t="shared" si="18"/>
        <v>0</v>
      </c>
      <c r="O112" s="14" t="e">
        <f t="shared" si="20"/>
        <v>#DIV/0!</v>
      </c>
    </row>
    <row r="113" spans="1:15" x14ac:dyDescent="0.25">
      <c r="A113" s="4">
        <v>110</v>
      </c>
      <c r="B113" s="41" t="s">
        <v>91</v>
      </c>
      <c r="C113" s="27" t="s">
        <v>17</v>
      </c>
      <c r="D113" s="28">
        <v>37685</v>
      </c>
      <c r="E113" s="24">
        <v>51</v>
      </c>
      <c r="F113" s="24">
        <v>10</v>
      </c>
      <c r="G113" s="39">
        <v>0</v>
      </c>
      <c r="H113" s="17">
        <f t="shared" si="19"/>
        <v>0</v>
      </c>
      <c r="I113" s="4"/>
      <c r="J113" s="14" t="e">
        <f t="shared" si="16"/>
        <v>#DIV/0!</v>
      </c>
      <c r="K113" s="4"/>
      <c r="L113" s="14" t="e">
        <f t="shared" si="17"/>
        <v>#DIV/0!</v>
      </c>
      <c r="M113" s="4"/>
      <c r="N113" s="15">
        <f t="shared" si="18"/>
        <v>0</v>
      </c>
      <c r="O113" s="14" t="e">
        <f t="shared" si="20"/>
        <v>#DIV/0!</v>
      </c>
    </row>
    <row r="114" spans="1:15" x14ac:dyDescent="0.25">
      <c r="A114" s="4">
        <v>111</v>
      </c>
      <c r="B114" s="41" t="s">
        <v>92</v>
      </c>
      <c r="C114" s="27" t="s">
        <v>17</v>
      </c>
      <c r="D114" s="28">
        <v>38183</v>
      </c>
      <c r="E114" s="24">
        <v>51</v>
      </c>
      <c r="F114" s="24">
        <v>9</v>
      </c>
      <c r="G114" s="39">
        <v>0</v>
      </c>
      <c r="H114" s="17">
        <f t="shared" si="19"/>
        <v>0</v>
      </c>
      <c r="I114" s="4"/>
      <c r="J114" s="14" t="e">
        <f t="shared" si="16"/>
        <v>#DIV/0!</v>
      </c>
      <c r="K114" s="4"/>
      <c r="L114" s="14" t="e">
        <f t="shared" si="17"/>
        <v>#DIV/0!</v>
      </c>
      <c r="M114" s="4"/>
      <c r="N114" s="15">
        <f t="shared" si="18"/>
        <v>0</v>
      </c>
      <c r="O114" s="14" t="e">
        <f t="shared" si="20"/>
        <v>#DIV/0!</v>
      </c>
    </row>
    <row r="115" spans="1:15" x14ac:dyDescent="0.25">
      <c r="A115" s="4">
        <v>112</v>
      </c>
      <c r="B115" s="41" t="s">
        <v>93</v>
      </c>
      <c r="C115" s="27" t="s">
        <v>17</v>
      </c>
      <c r="D115" s="28">
        <v>38196</v>
      </c>
      <c r="E115" s="24">
        <v>51</v>
      </c>
      <c r="F115" s="24">
        <v>9</v>
      </c>
      <c r="G115" s="39">
        <v>0</v>
      </c>
      <c r="H115" s="17">
        <f t="shared" si="19"/>
        <v>0</v>
      </c>
      <c r="I115" s="4"/>
      <c r="J115" s="14" t="e">
        <f t="shared" si="16"/>
        <v>#DIV/0!</v>
      </c>
      <c r="K115" s="4"/>
      <c r="L115" s="14" t="e">
        <f t="shared" si="17"/>
        <v>#DIV/0!</v>
      </c>
      <c r="M115" s="4"/>
      <c r="N115" s="15">
        <f t="shared" si="18"/>
        <v>0</v>
      </c>
      <c r="O115" s="14" t="e">
        <f t="shared" si="20"/>
        <v>#DIV/0!</v>
      </c>
    </row>
    <row r="116" spans="1:15" x14ac:dyDescent="0.25">
      <c r="A116" s="4">
        <v>113</v>
      </c>
      <c r="B116" s="41" t="s">
        <v>96</v>
      </c>
      <c r="C116" s="27" t="s">
        <v>17</v>
      </c>
      <c r="D116" s="28">
        <v>37910</v>
      </c>
      <c r="E116" s="24">
        <v>57</v>
      </c>
      <c r="F116" s="24">
        <v>10</v>
      </c>
      <c r="G116" s="39">
        <v>0</v>
      </c>
      <c r="H116" s="17">
        <f t="shared" si="19"/>
        <v>0</v>
      </c>
      <c r="I116" s="4"/>
      <c r="J116" s="14" t="e">
        <f t="shared" si="16"/>
        <v>#DIV/0!</v>
      </c>
      <c r="K116" s="4"/>
      <c r="L116" s="14" t="e">
        <f t="shared" si="17"/>
        <v>#DIV/0!</v>
      </c>
      <c r="M116" s="4"/>
      <c r="N116" s="15">
        <f t="shared" si="18"/>
        <v>0</v>
      </c>
      <c r="O116" s="14" t="e">
        <f t="shared" si="20"/>
        <v>#DIV/0!</v>
      </c>
    </row>
    <row r="117" spans="1:15" x14ac:dyDescent="0.25">
      <c r="A117" s="4">
        <v>114</v>
      </c>
      <c r="B117" s="41" t="s">
        <v>97</v>
      </c>
      <c r="C117" s="27" t="s">
        <v>17</v>
      </c>
      <c r="D117" s="28">
        <v>37426</v>
      </c>
      <c r="E117" s="24">
        <v>58</v>
      </c>
      <c r="F117" s="24">
        <v>11</v>
      </c>
      <c r="G117" s="39">
        <v>0</v>
      </c>
      <c r="H117" s="17">
        <f t="shared" si="19"/>
        <v>0</v>
      </c>
      <c r="I117" s="4"/>
      <c r="J117" s="14" t="e">
        <f t="shared" si="16"/>
        <v>#DIV/0!</v>
      </c>
      <c r="K117" s="4"/>
      <c r="L117" s="14" t="e">
        <f t="shared" si="17"/>
        <v>#DIV/0!</v>
      </c>
      <c r="M117" s="4"/>
      <c r="N117" s="15">
        <f t="shared" si="18"/>
        <v>0</v>
      </c>
      <c r="O117" s="14" t="e">
        <f t="shared" si="20"/>
        <v>#DIV/0!</v>
      </c>
    </row>
    <row r="118" spans="1:15" x14ac:dyDescent="0.25">
      <c r="A118" s="4">
        <v>115</v>
      </c>
      <c r="B118" s="41" t="s">
        <v>98</v>
      </c>
      <c r="C118" s="27" t="s">
        <v>17</v>
      </c>
      <c r="D118" s="28">
        <v>37315</v>
      </c>
      <c r="E118" s="24">
        <v>58</v>
      </c>
      <c r="F118" s="24">
        <v>11</v>
      </c>
      <c r="G118" s="39">
        <v>0</v>
      </c>
      <c r="H118" s="17">
        <f t="shared" si="19"/>
        <v>0</v>
      </c>
      <c r="I118" s="4"/>
      <c r="J118" s="14" t="e">
        <f t="shared" si="16"/>
        <v>#DIV/0!</v>
      </c>
      <c r="K118" s="4"/>
      <c r="L118" s="14" t="e">
        <f t="shared" si="17"/>
        <v>#DIV/0!</v>
      </c>
      <c r="M118" s="4"/>
      <c r="N118" s="15">
        <f t="shared" si="18"/>
        <v>0</v>
      </c>
      <c r="O118" s="14" t="e">
        <f t="shared" si="20"/>
        <v>#DIV/0!</v>
      </c>
    </row>
    <row r="119" spans="1:15" x14ac:dyDescent="0.25">
      <c r="A119" s="4">
        <v>116</v>
      </c>
      <c r="B119" s="41" t="s">
        <v>100</v>
      </c>
      <c r="C119" s="35" t="s">
        <v>17</v>
      </c>
      <c r="D119" s="29" t="s">
        <v>23</v>
      </c>
      <c r="E119" s="24">
        <v>60</v>
      </c>
      <c r="F119" s="24">
        <v>9</v>
      </c>
      <c r="G119" s="39">
        <v>0</v>
      </c>
      <c r="H119" s="17">
        <f t="shared" si="19"/>
        <v>0</v>
      </c>
      <c r="I119" s="18"/>
      <c r="J119" s="14" t="e">
        <f t="shared" si="16"/>
        <v>#DIV/0!</v>
      </c>
      <c r="K119" s="18"/>
      <c r="L119" s="14" t="e">
        <f t="shared" si="17"/>
        <v>#DIV/0!</v>
      </c>
      <c r="M119" s="18"/>
      <c r="N119" s="15">
        <f t="shared" si="18"/>
        <v>0</v>
      </c>
      <c r="O119" s="14" t="e">
        <f t="shared" si="20"/>
        <v>#DIV/0!</v>
      </c>
    </row>
    <row r="120" spans="1:15" x14ac:dyDescent="0.25">
      <c r="A120" s="4">
        <v>117</v>
      </c>
      <c r="B120" s="41" t="s">
        <v>112</v>
      </c>
      <c r="C120" s="27" t="s">
        <v>17</v>
      </c>
      <c r="D120" s="28">
        <v>37601</v>
      </c>
      <c r="E120" s="24">
        <v>70</v>
      </c>
      <c r="F120" s="24">
        <v>10</v>
      </c>
      <c r="G120" s="39">
        <v>0</v>
      </c>
      <c r="H120" s="17">
        <f t="shared" si="19"/>
        <v>0</v>
      </c>
      <c r="I120" s="4"/>
      <c r="J120" s="14" t="e">
        <f t="shared" si="16"/>
        <v>#DIV/0!</v>
      </c>
      <c r="K120" s="4"/>
      <c r="L120" s="14" t="e">
        <f t="shared" si="17"/>
        <v>#DIV/0!</v>
      </c>
      <c r="M120" s="4"/>
      <c r="N120" s="15">
        <f t="shared" si="18"/>
        <v>0</v>
      </c>
      <c r="O120" s="14" t="e">
        <f t="shared" si="20"/>
        <v>#DIV/0!</v>
      </c>
    </row>
    <row r="121" spans="1:15" x14ac:dyDescent="0.25">
      <c r="A121" s="4">
        <v>118</v>
      </c>
      <c r="B121" s="41" t="s">
        <v>113</v>
      </c>
      <c r="C121" s="27" t="s">
        <v>17</v>
      </c>
      <c r="D121" s="28">
        <v>37935</v>
      </c>
      <c r="E121" s="24">
        <v>70</v>
      </c>
      <c r="F121" s="24">
        <v>10</v>
      </c>
      <c r="G121" s="39">
        <v>0</v>
      </c>
      <c r="H121" s="17">
        <f t="shared" si="19"/>
        <v>0</v>
      </c>
      <c r="I121" s="4"/>
      <c r="J121" s="14" t="e">
        <f t="shared" si="16"/>
        <v>#DIV/0!</v>
      </c>
      <c r="K121" s="4"/>
      <c r="L121" s="14" t="e">
        <f t="shared" si="17"/>
        <v>#DIV/0!</v>
      </c>
      <c r="M121" s="4"/>
      <c r="N121" s="15">
        <f t="shared" si="18"/>
        <v>0</v>
      </c>
      <c r="O121" s="14" t="e">
        <f t="shared" si="20"/>
        <v>#DIV/0!</v>
      </c>
    </row>
    <row r="122" spans="1:15" x14ac:dyDescent="0.25">
      <c r="A122" s="4">
        <v>119</v>
      </c>
      <c r="B122" s="41" t="s">
        <v>123</v>
      </c>
      <c r="C122" s="27" t="s">
        <v>17</v>
      </c>
      <c r="D122" s="28">
        <v>37246</v>
      </c>
      <c r="E122" s="24">
        <v>79</v>
      </c>
      <c r="F122" s="24">
        <v>11</v>
      </c>
      <c r="G122" s="39">
        <v>0</v>
      </c>
      <c r="H122" s="17">
        <f t="shared" si="19"/>
        <v>0</v>
      </c>
      <c r="I122" s="4"/>
      <c r="J122" s="14" t="e">
        <f t="shared" si="16"/>
        <v>#DIV/0!</v>
      </c>
      <c r="K122" s="4"/>
      <c r="L122" s="14" t="e">
        <f t="shared" si="17"/>
        <v>#DIV/0!</v>
      </c>
      <c r="M122" s="4"/>
      <c r="N122" s="15">
        <f t="shared" si="18"/>
        <v>0</v>
      </c>
      <c r="O122" s="14" t="e">
        <f t="shared" si="20"/>
        <v>#DIV/0!</v>
      </c>
    </row>
    <row r="123" spans="1:15" x14ac:dyDescent="0.25">
      <c r="A123" s="4">
        <v>120</v>
      </c>
      <c r="B123" s="41" t="s">
        <v>128</v>
      </c>
      <c r="C123" s="27" t="s">
        <v>17</v>
      </c>
      <c r="D123" s="28">
        <v>37797</v>
      </c>
      <c r="E123" s="24">
        <v>82</v>
      </c>
      <c r="F123" s="24">
        <v>10</v>
      </c>
      <c r="G123" s="39">
        <v>0</v>
      </c>
      <c r="H123" s="17">
        <f t="shared" si="19"/>
        <v>0</v>
      </c>
      <c r="I123" s="4"/>
      <c r="J123" s="14" t="e">
        <f t="shared" si="16"/>
        <v>#DIV/0!</v>
      </c>
      <c r="K123" s="4"/>
      <c r="L123" s="14" t="e">
        <f t="shared" si="17"/>
        <v>#DIV/0!</v>
      </c>
      <c r="M123" s="4"/>
      <c r="N123" s="15">
        <f t="shared" si="18"/>
        <v>0</v>
      </c>
      <c r="O123" s="14" t="e">
        <f t="shared" si="20"/>
        <v>#DIV/0!</v>
      </c>
    </row>
    <row r="124" spans="1:15" x14ac:dyDescent="0.25">
      <c r="A124" s="4">
        <v>121</v>
      </c>
      <c r="B124" s="41" t="s">
        <v>129</v>
      </c>
      <c r="C124" s="27" t="s">
        <v>17</v>
      </c>
      <c r="D124" s="28">
        <v>37721</v>
      </c>
      <c r="E124" s="24">
        <v>82</v>
      </c>
      <c r="F124" s="24">
        <v>10</v>
      </c>
      <c r="G124" s="39">
        <v>0</v>
      </c>
      <c r="H124" s="17">
        <f t="shared" si="19"/>
        <v>0</v>
      </c>
      <c r="I124" s="4"/>
      <c r="J124" s="14" t="e">
        <f t="shared" si="16"/>
        <v>#DIV/0!</v>
      </c>
      <c r="K124" s="4"/>
      <c r="L124" s="14" t="e">
        <f t="shared" si="17"/>
        <v>#DIV/0!</v>
      </c>
      <c r="M124" s="4"/>
      <c r="N124" s="15">
        <f t="shared" si="18"/>
        <v>0</v>
      </c>
      <c r="O124" s="14" t="e">
        <f t="shared" si="20"/>
        <v>#DIV/0!</v>
      </c>
    </row>
    <row r="125" spans="1:15" x14ac:dyDescent="0.25">
      <c r="A125" s="4">
        <v>122</v>
      </c>
      <c r="B125" s="41" t="s">
        <v>130</v>
      </c>
      <c r="C125" s="27" t="s">
        <v>17</v>
      </c>
      <c r="D125" s="28">
        <v>37850</v>
      </c>
      <c r="E125" s="24">
        <v>82</v>
      </c>
      <c r="F125" s="24">
        <v>10</v>
      </c>
      <c r="G125" s="39">
        <v>0</v>
      </c>
      <c r="H125" s="17">
        <f t="shared" si="19"/>
        <v>0</v>
      </c>
      <c r="I125" s="4"/>
      <c r="J125" s="14" t="e">
        <f t="shared" si="16"/>
        <v>#DIV/0!</v>
      </c>
      <c r="K125" s="4"/>
      <c r="L125" s="14" t="e">
        <f t="shared" si="17"/>
        <v>#DIV/0!</v>
      </c>
      <c r="M125" s="4"/>
      <c r="N125" s="15">
        <f t="shared" si="18"/>
        <v>0</v>
      </c>
      <c r="O125" s="14" t="e">
        <f t="shared" si="20"/>
        <v>#DIV/0!</v>
      </c>
    </row>
    <row r="126" spans="1:15" x14ac:dyDescent="0.25">
      <c r="A126" s="4">
        <v>123</v>
      </c>
      <c r="B126" s="41" t="s">
        <v>134</v>
      </c>
      <c r="C126" s="27" t="s">
        <v>17</v>
      </c>
      <c r="D126" s="28">
        <v>38127</v>
      </c>
      <c r="E126" s="24">
        <v>86</v>
      </c>
      <c r="F126" s="24">
        <v>9</v>
      </c>
      <c r="G126" s="39">
        <v>0</v>
      </c>
      <c r="H126" s="17">
        <f t="shared" si="19"/>
        <v>0</v>
      </c>
      <c r="I126" s="4"/>
      <c r="J126" s="14" t="e">
        <f t="shared" si="16"/>
        <v>#DIV/0!</v>
      </c>
      <c r="K126" s="4"/>
      <c r="L126" s="14" t="e">
        <f t="shared" si="17"/>
        <v>#DIV/0!</v>
      </c>
      <c r="M126" s="4"/>
      <c r="N126" s="15">
        <f t="shared" si="18"/>
        <v>0</v>
      </c>
      <c r="O126" s="14" t="e">
        <f t="shared" si="20"/>
        <v>#DIV/0!</v>
      </c>
    </row>
    <row r="127" spans="1:15" x14ac:dyDescent="0.25">
      <c r="A127" s="4">
        <v>124</v>
      </c>
      <c r="B127" s="41" t="s">
        <v>146</v>
      </c>
      <c r="C127" s="27" t="s">
        <v>17</v>
      </c>
      <c r="D127" s="28">
        <v>37620</v>
      </c>
      <c r="E127" s="24">
        <v>90</v>
      </c>
      <c r="F127" s="24">
        <v>10</v>
      </c>
      <c r="G127" s="39">
        <v>0</v>
      </c>
      <c r="H127" s="17">
        <f t="shared" si="19"/>
        <v>0</v>
      </c>
      <c r="I127" s="4"/>
      <c r="J127" s="14" t="e">
        <f t="shared" si="16"/>
        <v>#DIV/0!</v>
      </c>
      <c r="K127" s="4"/>
      <c r="L127" s="14" t="e">
        <f t="shared" si="17"/>
        <v>#DIV/0!</v>
      </c>
      <c r="M127" s="4"/>
      <c r="N127" s="15">
        <f t="shared" si="18"/>
        <v>0</v>
      </c>
      <c r="O127" s="14" t="e">
        <f t="shared" si="20"/>
        <v>#DIV/0!</v>
      </c>
    </row>
    <row r="128" spans="1:15" x14ac:dyDescent="0.25">
      <c r="A128" s="4">
        <v>125</v>
      </c>
      <c r="B128" s="41" t="s">
        <v>147</v>
      </c>
      <c r="C128" s="27" t="s">
        <v>17</v>
      </c>
      <c r="D128" s="28">
        <v>37762</v>
      </c>
      <c r="E128" s="24">
        <v>90</v>
      </c>
      <c r="F128" s="24">
        <v>10</v>
      </c>
      <c r="G128" s="39">
        <v>0</v>
      </c>
      <c r="H128" s="17">
        <f t="shared" si="19"/>
        <v>0</v>
      </c>
      <c r="I128" s="4"/>
      <c r="J128" s="14" t="e">
        <f t="shared" si="16"/>
        <v>#DIV/0!</v>
      </c>
      <c r="K128" s="4"/>
      <c r="L128" s="14" t="e">
        <f t="shared" si="17"/>
        <v>#DIV/0!</v>
      </c>
      <c r="M128" s="4"/>
      <c r="N128" s="15">
        <f t="shared" si="18"/>
        <v>0</v>
      </c>
      <c r="O128" s="14" t="e">
        <f t="shared" si="20"/>
        <v>#DIV/0!</v>
      </c>
    </row>
    <row r="129" spans="1:15" x14ac:dyDescent="0.25">
      <c r="A129" s="4">
        <v>126</v>
      </c>
      <c r="B129" s="41" t="s">
        <v>151</v>
      </c>
      <c r="C129" s="27" t="s">
        <v>17</v>
      </c>
      <c r="D129" s="28">
        <v>37846</v>
      </c>
      <c r="E129" s="24">
        <v>91</v>
      </c>
      <c r="F129" s="24">
        <v>10</v>
      </c>
      <c r="G129" s="39">
        <v>0</v>
      </c>
      <c r="H129" s="17">
        <f t="shared" si="19"/>
        <v>0</v>
      </c>
      <c r="I129" s="4"/>
      <c r="J129" s="14" t="e">
        <f t="shared" si="16"/>
        <v>#DIV/0!</v>
      </c>
      <c r="K129" s="4"/>
      <c r="L129" s="14" t="e">
        <f t="shared" si="17"/>
        <v>#DIV/0!</v>
      </c>
      <c r="M129" s="4"/>
      <c r="N129" s="15">
        <f t="shared" si="18"/>
        <v>0</v>
      </c>
      <c r="O129" s="14" t="e">
        <f t="shared" si="20"/>
        <v>#DIV/0!</v>
      </c>
    </row>
    <row r="130" spans="1:15" x14ac:dyDescent="0.25">
      <c r="A130" s="4">
        <v>127</v>
      </c>
      <c r="B130" s="41" t="s">
        <v>158</v>
      </c>
      <c r="C130" s="27" t="s">
        <v>17</v>
      </c>
      <c r="D130" s="28">
        <v>37487</v>
      </c>
      <c r="E130" s="24" t="s">
        <v>15</v>
      </c>
      <c r="F130" s="24">
        <v>11</v>
      </c>
      <c r="G130" s="39">
        <v>0</v>
      </c>
      <c r="H130" s="17">
        <f t="shared" si="19"/>
        <v>0</v>
      </c>
      <c r="I130" s="4"/>
      <c r="J130" s="14" t="e">
        <f t="shared" si="16"/>
        <v>#DIV/0!</v>
      </c>
      <c r="K130" s="4"/>
      <c r="L130" s="14" t="e">
        <f t="shared" si="17"/>
        <v>#DIV/0!</v>
      </c>
      <c r="M130" s="4"/>
      <c r="N130" s="15">
        <f t="shared" si="18"/>
        <v>0</v>
      </c>
      <c r="O130" s="14" t="e">
        <f t="shared" si="20"/>
        <v>#DIV/0!</v>
      </c>
    </row>
  </sheetData>
  <autoFilter ref="B3:P130" xr:uid="{0AAC2058-7BD7-42B3-8C64-4B8339BEA7C7}">
    <sortState ref="B4:P130">
      <sortCondition ref="O3"/>
    </sortState>
  </autoFilter>
  <sortState ref="B4:P39">
    <sortCondition descending="1" ref="O4:O39"/>
  </sortState>
  <mergeCells count="4">
    <mergeCell ref="I2:J2"/>
    <mergeCell ref="K2:L2"/>
    <mergeCell ref="M2:N2"/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девушки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Ямщикова Светлана Евгеньевна</cp:lastModifiedBy>
  <dcterms:created xsi:type="dcterms:W3CDTF">2017-11-02T07:42:23Z</dcterms:created>
  <dcterms:modified xsi:type="dcterms:W3CDTF">2019-11-20T06:44:45Z</dcterms:modified>
</cp:coreProperties>
</file>