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8795" windowHeight="10890" activeTab="0"/>
  </bookViews>
  <sheets>
    <sheet name="юноши" sheetId="1" r:id="rId1"/>
  </sheets>
  <definedNames>
    <definedName name="_xlnm._FilterDatabase" localSheetId="0" hidden="1">'юноши'!$B$3:$P$3</definedName>
  </definedNames>
  <calcPr fullCalcOnLoad="1"/>
</workbook>
</file>

<file path=xl/sharedStrings.xml><?xml version="1.0" encoding="utf-8"?>
<sst xmlns="http://schemas.openxmlformats.org/spreadsheetml/2006/main" count="269" uniqueCount="142">
  <si>
    <t>Дата рождения (00.00.0000)</t>
  </si>
  <si>
    <t>№ ОО</t>
  </si>
  <si>
    <t>Класс</t>
  </si>
  <si>
    <t>№ п/п</t>
  </si>
  <si>
    <t>легкая атлетика</t>
  </si>
  <si>
    <t>результат</t>
  </si>
  <si>
    <t>зачётный балл</t>
  </si>
  <si>
    <t xml:space="preserve">прикладная </t>
  </si>
  <si>
    <t>гимнастика</t>
  </si>
  <si>
    <t>сумма</t>
  </si>
  <si>
    <t>результат (секунды)</t>
  </si>
  <si>
    <t>теория</t>
  </si>
  <si>
    <t>пол</t>
  </si>
  <si>
    <t>08.07.2003</t>
  </si>
  <si>
    <t>Королёва</t>
  </si>
  <si>
    <t>Итог</t>
  </si>
  <si>
    <t>Протокол окружного этапа олимпиады по физкультуре (юноши)  в  9-11  классах. 2019-2020 учебный год.</t>
  </si>
  <si>
    <t>м</t>
  </si>
  <si>
    <t>13.10.2004</t>
  </si>
  <si>
    <t>01.05.2002</t>
  </si>
  <si>
    <t>25.09.2003</t>
  </si>
  <si>
    <t>23.01.2003</t>
  </si>
  <si>
    <t>26.01.2003</t>
  </si>
  <si>
    <t>28.01.2002</t>
  </si>
  <si>
    <t>03.09.2002</t>
  </si>
  <si>
    <t>23.07.2004</t>
  </si>
  <si>
    <t>не доп.</t>
  </si>
  <si>
    <t>сошел</t>
  </si>
  <si>
    <t>неявка</t>
  </si>
  <si>
    <t>отказ</t>
  </si>
  <si>
    <t>КОД</t>
  </si>
  <si>
    <t>911ФК 59</t>
  </si>
  <si>
    <t>911ФК 172</t>
  </si>
  <si>
    <t>911ФК 123</t>
  </si>
  <si>
    <t>911ФК 30</t>
  </si>
  <si>
    <t>911ФК 73</t>
  </si>
  <si>
    <t>911ФК 60</t>
  </si>
  <si>
    <t>911ФК 166</t>
  </si>
  <si>
    <t>911ФК 86</t>
  </si>
  <si>
    <t>911ФК 221</t>
  </si>
  <si>
    <t>911ФК 138</t>
  </si>
  <si>
    <t>911ФК 222</t>
  </si>
  <si>
    <t>911ФК 223</t>
  </si>
  <si>
    <t>911ФК 89</t>
  </si>
  <si>
    <t>911ФК 127</t>
  </si>
  <si>
    <t>911ФК 139</t>
  </si>
  <si>
    <t>911ФК 69</t>
  </si>
  <si>
    <t>911ФК 176</t>
  </si>
  <si>
    <t>911ФК 31</t>
  </si>
  <si>
    <t>911ФК 224</t>
  </si>
  <si>
    <t>911ФК 46</t>
  </si>
  <si>
    <t>911ФК 32</t>
  </si>
  <si>
    <t>911ФК 163</t>
  </si>
  <si>
    <t>911ФК 131</t>
  </si>
  <si>
    <t>911ФК 225</t>
  </si>
  <si>
    <t>911ФК 226</t>
  </si>
  <si>
    <t>911ФК 35</t>
  </si>
  <si>
    <t>911ФК 33</t>
  </si>
  <si>
    <t>911ФК 34</t>
  </si>
  <si>
    <t>911ФК 158</t>
  </si>
  <si>
    <t>911ФК 91</t>
  </si>
  <si>
    <t>911ФК 140</t>
  </si>
  <si>
    <t>911ФК 227</t>
  </si>
  <si>
    <t>911ФК 87</t>
  </si>
  <si>
    <t>911ФК 141</t>
  </si>
  <si>
    <t>911ФК 228</t>
  </si>
  <si>
    <t>911ФК 205</t>
  </si>
  <si>
    <t>911ФК 142</t>
  </si>
  <si>
    <t>911ФК 101</t>
  </si>
  <si>
    <t>911ФК 50</t>
  </si>
  <si>
    <t>911ФК 74</t>
  </si>
  <si>
    <t>911ФК 143</t>
  </si>
  <si>
    <t>911ФК 171</t>
  </si>
  <si>
    <t>911ФК 229</t>
  </si>
  <si>
    <t>911ФК 115</t>
  </si>
  <si>
    <t>911ФК 144</t>
  </si>
  <si>
    <t>911ФК 145</t>
  </si>
  <si>
    <t>911ФК 170</t>
  </si>
  <si>
    <t>911ФК 83</t>
  </si>
  <si>
    <t>911ФК 190</t>
  </si>
  <si>
    <t>911ФК 191</t>
  </si>
  <si>
    <t>911ФК 177</t>
  </si>
  <si>
    <t>911ФК 230</t>
  </si>
  <si>
    <t>911ФК 61</t>
  </si>
  <si>
    <t>911ФК 130</t>
  </si>
  <si>
    <t>911ФК 51</t>
  </si>
  <si>
    <t>911ФК 146</t>
  </si>
  <si>
    <t>911ФК 147</t>
  </si>
  <si>
    <t>911ФК 116</t>
  </si>
  <si>
    <t>911ФК 36</t>
  </si>
  <si>
    <t>911ФК 148</t>
  </si>
  <si>
    <t>911ФК 126</t>
  </si>
  <si>
    <t>911ФК 236</t>
  </si>
  <si>
    <t>911ФК 234</t>
  </si>
  <si>
    <t>911ФК 3</t>
  </si>
  <si>
    <t>911ФК 117</t>
  </si>
  <si>
    <t>911ФК 37</t>
  </si>
  <si>
    <t>911ФК 192</t>
  </si>
  <si>
    <t>911ФК 193</t>
  </si>
  <si>
    <t>911ФК 149</t>
  </si>
  <si>
    <t>911ФК 98</t>
  </si>
  <si>
    <t>911ФК 97</t>
  </si>
  <si>
    <t>911ФК 92</t>
  </si>
  <si>
    <t>911ФК 159</t>
  </si>
  <si>
    <t>911ФК 70</t>
  </si>
  <si>
    <t>911ФК 108</t>
  </si>
  <si>
    <t>911ФК 231</t>
  </si>
  <si>
    <t>911ФК 38</t>
  </si>
  <si>
    <t>911ФК 150</t>
  </si>
  <si>
    <t>911ФК 53</t>
  </si>
  <si>
    <t>911ФК 88</t>
  </si>
  <si>
    <t>911ФК 5</t>
  </si>
  <si>
    <t>911ФК 119</t>
  </si>
  <si>
    <t>911ФК 118</t>
  </si>
  <si>
    <t>911ФК 206</t>
  </si>
  <si>
    <t>911ФК 207</t>
  </si>
  <si>
    <t>911ФК 128</t>
  </si>
  <si>
    <t>911ФК 160</t>
  </si>
  <si>
    <t>911ФК 40</t>
  </si>
  <si>
    <t>911ФК 55</t>
  </si>
  <si>
    <t>911ФК 39</t>
  </si>
  <si>
    <t>911ФК 175</t>
  </si>
  <si>
    <t>911ФК 129</t>
  </si>
  <si>
    <t>911ФК 151</t>
  </si>
  <si>
    <t>911ФК 41</t>
  </si>
  <si>
    <t>911ФК 102</t>
  </si>
  <si>
    <t>911ФК 62</t>
  </si>
  <si>
    <t>911ФК 196</t>
  </si>
  <si>
    <t>911ФК 152</t>
  </si>
  <si>
    <t>911ФК 124</t>
  </si>
  <si>
    <t>911ФК 4</t>
  </si>
  <si>
    <t>911ФК 52</t>
  </si>
  <si>
    <t>911ФК 99</t>
  </si>
  <si>
    <t>911ФК 125</t>
  </si>
  <si>
    <t>911ФК 120</t>
  </si>
  <si>
    <t>911ФК 153</t>
  </si>
  <si>
    <t>911ФК 42</t>
  </si>
  <si>
    <t>911ФК 208</t>
  </si>
  <si>
    <t>911ФК 173</t>
  </si>
  <si>
    <t>911ФК 167</t>
  </si>
  <si>
    <t>Победитель</t>
  </si>
  <si>
    <t>Призёр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</si>
</sst>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mm/dd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vertical="top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2" fontId="43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43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 vertical="top"/>
    </xf>
    <xf numFmtId="2" fontId="4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165" fontId="44" fillId="0" borderId="10" xfId="0" applyNumberFormat="1" applyFont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49" fontId="44" fillId="0" borderId="10" xfId="0" applyNumberFormat="1" applyFont="1" applyBorder="1" applyAlignment="1">
      <alignment/>
    </xf>
    <xf numFmtId="0" fontId="5" fillId="35" borderId="10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44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/>
    </xf>
    <xf numFmtId="0" fontId="45" fillId="0" borderId="10" xfId="0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 applyProtection="1">
      <alignment horizontal="center" vertical="top" wrapText="1"/>
      <protection locked="0"/>
    </xf>
    <xf numFmtId="0" fontId="4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 3 Призеры района 2012-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4.421875" style="0" customWidth="1"/>
    <col min="2" max="2" width="15.7109375" style="0" customWidth="1"/>
    <col min="3" max="3" width="4.8515625" style="1" customWidth="1"/>
    <col min="4" max="4" width="11.8515625" style="22" customWidth="1"/>
    <col min="5" max="5" width="9.140625" style="1" customWidth="1"/>
    <col min="6" max="6" width="5.421875" style="1" customWidth="1"/>
    <col min="7" max="7" width="9.00390625" style="1" customWidth="1"/>
    <col min="8" max="8" width="9.7109375" style="16" customWidth="1"/>
    <col min="9" max="9" width="9.140625" style="0" customWidth="1"/>
    <col min="10" max="10" width="9.140625" style="10" customWidth="1"/>
    <col min="12" max="12" width="9.140625" style="10" customWidth="1"/>
    <col min="14" max="14" width="9.140625" style="12" customWidth="1"/>
    <col min="16" max="16" width="11.28125" style="0" customWidth="1"/>
  </cols>
  <sheetData>
    <row r="1" spans="2:3" ht="15">
      <c r="B1" s="39" t="s">
        <v>16</v>
      </c>
      <c r="C1" s="7"/>
    </row>
    <row r="2" spans="7:14" ht="15">
      <c r="G2" s="46" t="s">
        <v>11</v>
      </c>
      <c r="H2" s="47"/>
      <c r="I2" s="44" t="s">
        <v>4</v>
      </c>
      <c r="J2" s="45"/>
      <c r="K2" s="44" t="s">
        <v>7</v>
      </c>
      <c r="L2" s="44"/>
      <c r="M2" s="44" t="s">
        <v>8</v>
      </c>
      <c r="N2" s="44"/>
    </row>
    <row r="3" spans="1:16" ht="38.25">
      <c r="A3" s="6" t="s">
        <v>3</v>
      </c>
      <c r="B3" s="42" t="s">
        <v>30</v>
      </c>
      <c r="C3" s="3" t="s">
        <v>12</v>
      </c>
      <c r="D3" s="20" t="s">
        <v>0</v>
      </c>
      <c r="E3" s="2" t="s">
        <v>1</v>
      </c>
      <c r="F3" s="2" t="s">
        <v>2</v>
      </c>
      <c r="G3" s="8" t="s">
        <v>5</v>
      </c>
      <c r="H3" s="11" t="s">
        <v>6</v>
      </c>
      <c r="I3" s="9" t="s">
        <v>10</v>
      </c>
      <c r="J3" s="11" t="s">
        <v>6</v>
      </c>
      <c r="K3" s="9" t="s">
        <v>10</v>
      </c>
      <c r="L3" s="11" t="s">
        <v>6</v>
      </c>
      <c r="M3" s="8" t="s">
        <v>5</v>
      </c>
      <c r="N3" s="13" t="s">
        <v>6</v>
      </c>
      <c r="O3" s="5" t="s">
        <v>9</v>
      </c>
      <c r="P3" s="24" t="s">
        <v>15</v>
      </c>
    </row>
    <row r="4" spans="1:16" ht="15">
      <c r="A4" s="4">
        <v>1</v>
      </c>
      <c r="B4" s="40" t="s">
        <v>88</v>
      </c>
      <c r="C4" s="30" t="s">
        <v>17</v>
      </c>
      <c r="D4" s="23">
        <v>37449</v>
      </c>
      <c r="E4" s="29">
        <v>57</v>
      </c>
      <c r="F4" s="29">
        <v>11</v>
      </c>
      <c r="G4" s="43">
        <v>39.75</v>
      </c>
      <c r="H4" s="17">
        <f aca="true" t="shared" si="0" ref="H4:H35">25*G4/61</f>
        <v>16.290983606557376</v>
      </c>
      <c r="I4" s="4">
        <v>205</v>
      </c>
      <c r="J4" s="14">
        <f aca="true" t="shared" si="1" ref="J4:J35">25*182.5/I4</f>
        <v>22.25609756097561</v>
      </c>
      <c r="K4" s="4">
        <v>12.5</v>
      </c>
      <c r="L4" s="14">
        <f aca="true" t="shared" si="2" ref="L4:L35">20*12.5/K4</f>
        <v>20</v>
      </c>
      <c r="M4" s="4">
        <v>9.6</v>
      </c>
      <c r="N4" s="15">
        <f aca="true" t="shared" si="3" ref="N4:N35">30*M4/9.8</f>
        <v>29.387755102040813</v>
      </c>
      <c r="O4" s="14">
        <f aca="true" t="shared" si="4" ref="O4:O35">H4+J4+L4+N4</f>
        <v>87.9348362695738</v>
      </c>
      <c r="P4" t="s">
        <v>140</v>
      </c>
    </row>
    <row r="5" spans="1:16" ht="15">
      <c r="A5" s="4">
        <v>2</v>
      </c>
      <c r="B5" s="40" t="s">
        <v>89</v>
      </c>
      <c r="C5" s="30" t="s">
        <v>17</v>
      </c>
      <c r="D5" s="23">
        <v>37684</v>
      </c>
      <c r="E5" s="29">
        <v>57</v>
      </c>
      <c r="F5" s="29">
        <v>10</v>
      </c>
      <c r="G5" s="43">
        <v>36.75</v>
      </c>
      <c r="H5" s="17">
        <f t="shared" si="0"/>
        <v>15.061475409836065</v>
      </c>
      <c r="I5" s="4">
        <v>211.5</v>
      </c>
      <c r="J5" s="14">
        <f t="shared" si="1"/>
        <v>21.57210401891253</v>
      </c>
      <c r="K5" s="4">
        <v>12.96</v>
      </c>
      <c r="L5" s="14">
        <f t="shared" si="2"/>
        <v>19.290123456790123</v>
      </c>
      <c r="M5" s="4">
        <v>9.7</v>
      </c>
      <c r="N5" s="15">
        <f t="shared" si="3"/>
        <v>29.693877551020407</v>
      </c>
      <c r="O5" s="14">
        <f t="shared" si="4"/>
        <v>85.61758043655912</v>
      </c>
      <c r="P5" t="s">
        <v>141</v>
      </c>
    </row>
    <row r="6" spans="1:16" ht="15">
      <c r="A6" s="4">
        <v>3</v>
      </c>
      <c r="B6" s="40" t="s">
        <v>86</v>
      </c>
      <c r="C6" s="30" t="s">
        <v>17</v>
      </c>
      <c r="D6" s="23">
        <v>38100</v>
      </c>
      <c r="E6" s="29">
        <v>57</v>
      </c>
      <c r="F6" s="29">
        <v>9</v>
      </c>
      <c r="G6" s="43">
        <v>42.5</v>
      </c>
      <c r="H6" s="17">
        <f t="shared" si="0"/>
        <v>17.418032786885245</v>
      </c>
      <c r="I6" s="4">
        <v>191.8</v>
      </c>
      <c r="J6" s="14">
        <f t="shared" si="1"/>
        <v>23.787799791449427</v>
      </c>
      <c r="K6" s="4">
        <v>13.41</v>
      </c>
      <c r="L6" s="14">
        <f t="shared" si="2"/>
        <v>18.642803877703205</v>
      </c>
      <c r="M6" s="4">
        <v>7.4</v>
      </c>
      <c r="N6" s="15">
        <f t="shared" si="3"/>
        <v>22.653061224489793</v>
      </c>
      <c r="O6" s="14">
        <f t="shared" si="4"/>
        <v>82.50169768052767</v>
      </c>
      <c r="P6" t="s">
        <v>141</v>
      </c>
    </row>
    <row r="7" spans="1:16" ht="15">
      <c r="A7" s="4">
        <v>4</v>
      </c>
      <c r="B7" s="40" t="s">
        <v>136</v>
      </c>
      <c r="C7" s="30" t="s">
        <v>17</v>
      </c>
      <c r="D7" s="23">
        <v>38042</v>
      </c>
      <c r="E7" s="29">
        <v>93</v>
      </c>
      <c r="F7" s="29">
        <v>9</v>
      </c>
      <c r="G7" s="43">
        <v>39.25</v>
      </c>
      <c r="H7" s="17">
        <f t="shared" si="0"/>
        <v>16.08606557377049</v>
      </c>
      <c r="I7" s="4">
        <v>217</v>
      </c>
      <c r="J7" s="14">
        <f t="shared" si="1"/>
        <v>21.025345622119815</v>
      </c>
      <c r="K7" s="4">
        <v>16.81</v>
      </c>
      <c r="L7" s="14">
        <f t="shared" si="2"/>
        <v>14.872099940511601</v>
      </c>
      <c r="M7" s="4">
        <v>9.5</v>
      </c>
      <c r="N7" s="15">
        <f t="shared" si="3"/>
        <v>29.081632653061224</v>
      </c>
      <c r="O7" s="14">
        <f t="shared" si="4"/>
        <v>81.06514378946314</v>
      </c>
      <c r="P7" t="s">
        <v>141</v>
      </c>
    </row>
    <row r="8" spans="1:16" ht="15">
      <c r="A8" s="4">
        <v>5</v>
      </c>
      <c r="B8" s="40" t="s">
        <v>96</v>
      </c>
      <c r="C8" s="30" t="s">
        <v>17</v>
      </c>
      <c r="D8" s="23">
        <v>37552</v>
      </c>
      <c r="E8" s="29">
        <v>70</v>
      </c>
      <c r="F8" s="29">
        <v>11</v>
      </c>
      <c r="G8" s="43">
        <v>40.75</v>
      </c>
      <c r="H8" s="17">
        <f t="shared" si="0"/>
        <v>16.700819672131146</v>
      </c>
      <c r="I8" s="4">
        <v>182.5</v>
      </c>
      <c r="J8" s="14">
        <f t="shared" si="1"/>
        <v>25</v>
      </c>
      <c r="K8" s="4">
        <v>22.03</v>
      </c>
      <c r="L8" s="14">
        <f t="shared" si="2"/>
        <v>11.348161597821152</v>
      </c>
      <c r="M8" s="4">
        <v>8.3</v>
      </c>
      <c r="N8" s="15">
        <f t="shared" si="3"/>
        <v>25.408163265306122</v>
      </c>
      <c r="O8" s="14">
        <f t="shared" si="4"/>
        <v>78.45714453525842</v>
      </c>
      <c r="P8" t="s">
        <v>141</v>
      </c>
    </row>
    <row r="9" spans="1:16" ht="15">
      <c r="A9" s="4">
        <v>6</v>
      </c>
      <c r="B9" s="40" t="s">
        <v>82</v>
      </c>
      <c r="C9" s="30" t="s">
        <v>17</v>
      </c>
      <c r="D9" s="23">
        <v>38217</v>
      </c>
      <c r="E9" s="29">
        <v>51</v>
      </c>
      <c r="F9" s="29">
        <v>9</v>
      </c>
      <c r="G9" s="43">
        <v>29.75</v>
      </c>
      <c r="H9" s="17">
        <f t="shared" si="0"/>
        <v>12.192622950819672</v>
      </c>
      <c r="I9" s="4">
        <v>223.5</v>
      </c>
      <c r="J9" s="14">
        <f t="shared" si="1"/>
        <v>20.41387024608501</v>
      </c>
      <c r="K9" s="4">
        <v>16.72</v>
      </c>
      <c r="L9" s="14">
        <f t="shared" si="2"/>
        <v>14.952153110047847</v>
      </c>
      <c r="M9" s="4">
        <v>9.8</v>
      </c>
      <c r="N9" s="15">
        <f t="shared" si="3"/>
        <v>29.999999999999996</v>
      </c>
      <c r="O9" s="14">
        <f t="shared" si="4"/>
        <v>77.55864630695253</v>
      </c>
      <c r="P9" t="s">
        <v>141</v>
      </c>
    </row>
    <row r="10" spans="1:16" ht="15">
      <c r="A10" s="4">
        <v>7</v>
      </c>
      <c r="B10" s="40" t="s">
        <v>83</v>
      </c>
      <c r="C10" s="30" t="s">
        <v>17</v>
      </c>
      <c r="D10" s="23">
        <v>37865</v>
      </c>
      <c r="E10" s="29">
        <v>57</v>
      </c>
      <c r="F10" s="29">
        <v>10</v>
      </c>
      <c r="G10" s="43">
        <v>40</v>
      </c>
      <c r="H10" s="17">
        <f t="shared" si="0"/>
        <v>16.39344262295082</v>
      </c>
      <c r="I10" s="4">
        <v>202.3</v>
      </c>
      <c r="J10" s="14">
        <f t="shared" si="1"/>
        <v>22.55313890261987</v>
      </c>
      <c r="K10" s="4">
        <v>28.09</v>
      </c>
      <c r="L10" s="14">
        <f t="shared" si="2"/>
        <v>8.8999644001424</v>
      </c>
      <c r="M10" s="4">
        <v>9.6</v>
      </c>
      <c r="N10" s="15">
        <f t="shared" si="3"/>
        <v>29.387755102040813</v>
      </c>
      <c r="O10" s="14">
        <f t="shared" si="4"/>
        <v>77.2343010277539</v>
      </c>
      <c r="P10" t="s">
        <v>141</v>
      </c>
    </row>
    <row r="11" spans="1:16" ht="15">
      <c r="A11" s="4">
        <v>8</v>
      </c>
      <c r="B11" s="40" t="s">
        <v>131</v>
      </c>
      <c r="C11" s="30" t="s">
        <v>17</v>
      </c>
      <c r="D11" s="23">
        <v>37565</v>
      </c>
      <c r="E11" s="29">
        <v>93</v>
      </c>
      <c r="F11" s="29">
        <v>11</v>
      </c>
      <c r="G11" s="43">
        <v>43.75</v>
      </c>
      <c r="H11" s="17">
        <f t="shared" si="0"/>
        <v>17.93032786885246</v>
      </c>
      <c r="I11" s="4">
        <v>217.5</v>
      </c>
      <c r="J11" s="14">
        <f t="shared" si="1"/>
        <v>20.977011494252874</v>
      </c>
      <c r="K11" s="4">
        <v>27.5</v>
      </c>
      <c r="L11" s="14">
        <f t="shared" si="2"/>
        <v>9.090909090909092</v>
      </c>
      <c r="M11" s="4">
        <v>9.3</v>
      </c>
      <c r="N11" s="15">
        <f t="shared" si="3"/>
        <v>28.469387755102037</v>
      </c>
      <c r="O11" s="14">
        <f t="shared" si="4"/>
        <v>76.46763620911646</v>
      </c>
      <c r="P11" t="s">
        <v>141</v>
      </c>
    </row>
    <row r="12" spans="1:15" ht="15">
      <c r="A12" s="4">
        <v>9</v>
      </c>
      <c r="B12" s="40" t="s">
        <v>126</v>
      </c>
      <c r="C12" s="30" t="s">
        <v>17</v>
      </c>
      <c r="D12" s="23">
        <v>37525</v>
      </c>
      <c r="E12" s="29">
        <v>90</v>
      </c>
      <c r="F12" s="29">
        <v>11</v>
      </c>
      <c r="G12" s="43">
        <v>36</v>
      </c>
      <c r="H12" s="17">
        <f t="shared" si="0"/>
        <v>14.754098360655737</v>
      </c>
      <c r="I12" s="4">
        <v>229.2</v>
      </c>
      <c r="J12" s="14">
        <f t="shared" si="1"/>
        <v>19.906195462478188</v>
      </c>
      <c r="K12" s="4">
        <v>22.65</v>
      </c>
      <c r="L12" s="14">
        <f t="shared" si="2"/>
        <v>11.037527593818986</v>
      </c>
      <c r="M12" s="4">
        <v>9.8</v>
      </c>
      <c r="N12" s="15">
        <f t="shared" si="3"/>
        <v>29.999999999999996</v>
      </c>
      <c r="O12" s="14">
        <f t="shared" si="4"/>
        <v>75.6978214169529</v>
      </c>
    </row>
    <row r="13" spans="1:17" ht="15">
      <c r="A13" s="4">
        <v>10</v>
      </c>
      <c r="B13" s="40" t="s">
        <v>42</v>
      </c>
      <c r="C13" s="33" t="s">
        <v>17</v>
      </c>
      <c r="D13" s="23">
        <v>37626</v>
      </c>
      <c r="E13" s="29">
        <v>19</v>
      </c>
      <c r="F13" s="29">
        <v>10</v>
      </c>
      <c r="G13" s="43">
        <v>34.25</v>
      </c>
      <c r="H13" s="17">
        <f t="shared" si="0"/>
        <v>14.03688524590164</v>
      </c>
      <c r="I13" s="4">
        <v>200.6</v>
      </c>
      <c r="J13" s="14">
        <f t="shared" si="1"/>
        <v>22.744267198404785</v>
      </c>
      <c r="K13" s="4">
        <v>19.03</v>
      </c>
      <c r="L13" s="14">
        <f t="shared" si="2"/>
        <v>13.137151865475564</v>
      </c>
      <c r="M13" s="4">
        <v>7.6</v>
      </c>
      <c r="N13" s="15">
        <f t="shared" si="3"/>
        <v>23.26530612244898</v>
      </c>
      <c r="O13" s="14">
        <f t="shared" si="4"/>
        <v>73.18361043223098</v>
      </c>
      <c r="Q13" s="28"/>
    </row>
    <row r="14" spans="1:15" ht="15">
      <c r="A14" s="4">
        <v>11</v>
      </c>
      <c r="B14" s="40" t="s">
        <v>80</v>
      </c>
      <c r="C14" s="30" t="s">
        <v>17</v>
      </c>
      <c r="D14" s="23">
        <v>37719</v>
      </c>
      <c r="E14" s="29">
        <v>51</v>
      </c>
      <c r="F14" s="29">
        <v>10</v>
      </c>
      <c r="G14" s="43">
        <v>33.75</v>
      </c>
      <c r="H14" s="17">
        <f t="shared" si="0"/>
        <v>13.831967213114755</v>
      </c>
      <c r="I14" s="4">
        <v>199.8</v>
      </c>
      <c r="J14" s="14">
        <f t="shared" si="1"/>
        <v>22.835335335335333</v>
      </c>
      <c r="K14" s="4">
        <v>21.97</v>
      </c>
      <c r="L14" s="14">
        <f t="shared" si="2"/>
        <v>11.37915339098771</v>
      </c>
      <c r="M14" s="4">
        <v>8.2</v>
      </c>
      <c r="N14" s="15">
        <f t="shared" si="3"/>
        <v>25.102040816326525</v>
      </c>
      <c r="O14" s="14">
        <f t="shared" si="4"/>
        <v>73.14849675576433</v>
      </c>
    </row>
    <row r="15" spans="1:15" ht="15">
      <c r="A15" s="4">
        <v>12</v>
      </c>
      <c r="B15" s="41" t="s">
        <v>92</v>
      </c>
      <c r="C15" s="37" t="s">
        <v>17</v>
      </c>
      <c r="D15" s="23">
        <v>37457</v>
      </c>
      <c r="E15" s="38">
        <v>66</v>
      </c>
      <c r="F15" s="38">
        <v>11</v>
      </c>
      <c r="G15" s="43">
        <v>29</v>
      </c>
      <c r="H15" s="17">
        <f t="shared" si="0"/>
        <v>11.885245901639344</v>
      </c>
      <c r="I15" s="4">
        <v>203.8</v>
      </c>
      <c r="J15" s="14">
        <f t="shared" si="1"/>
        <v>22.387144259077527</v>
      </c>
      <c r="K15" s="4">
        <v>19.53</v>
      </c>
      <c r="L15" s="14">
        <f t="shared" si="2"/>
        <v>12.800819252432156</v>
      </c>
      <c r="M15" s="4">
        <v>8.4</v>
      </c>
      <c r="N15" s="15">
        <f t="shared" si="3"/>
        <v>25.71428571428571</v>
      </c>
      <c r="O15" s="14">
        <f t="shared" si="4"/>
        <v>72.78749512743474</v>
      </c>
    </row>
    <row r="16" spans="1:15" ht="15">
      <c r="A16" s="4">
        <v>13</v>
      </c>
      <c r="B16" s="40" t="s">
        <v>84</v>
      </c>
      <c r="C16" s="30" t="s">
        <v>17</v>
      </c>
      <c r="D16" s="23">
        <v>37472</v>
      </c>
      <c r="E16" s="29">
        <v>57</v>
      </c>
      <c r="F16" s="29">
        <v>11</v>
      </c>
      <c r="G16" s="43">
        <v>34.75</v>
      </c>
      <c r="H16" s="17">
        <f t="shared" si="0"/>
        <v>14.241803278688524</v>
      </c>
      <c r="I16" s="4">
        <v>197.9</v>
      </c>
      <c r="J16" s="14">
        <f t="shared" si="1"/>
        <v>23.05457301667509</v>
      </c>
      <c r="K16" s="4">
        <v>33.28</v>
      </c>
      <c r="L16" s="14">
        <f t="shared" si="2"/>
        <v>7.512019230769231</v>
      </c>
      <c r="M16" s="4">
        <v>9</v>
      </c>
      <c r="N16" s="15">
        <f t="shared" si="3"/>
        <v>27.551020408163264</v>
      </c>
      <c r="O16" s="14">
        <f t="shared" si="4"/>
        <v>72.35941593429611</v>
      </c>
    </row>
    <row r="17" spans="1:15" ht="15">
      <c r="A17" s="4">
        <v>14</v>
      </c>
      <c r="B17" s="40" t="s">
        <v>124</v>
      </c>
      <c r="C17" s="30" t="s">
        <v>17</v>
      </c>
      <c r="D17" s="23">
        <v>37975</v>
      </c>
      <c r="E17" s="29">
        <v>90</v>
      </c>
      <c r="F17" s="29">
        <v>9</v>
      </c>
      <c r="G17" s="43">
        <v>31.5</v>
      </c>
      <c r="H17" s="17">
        <f t="shared" si="0"/>
        <v>12.90983606557377</v>
      </c>
      <c r="I17" s="4">
        <v>220.7</v>
      </c>
      <c r="J17" s="14">
        <f t="shared" si="1"/>
        <v>20.672859084730405</v>
      </c>
      <c r="K17" s="4">
        <v>26.59</v>
      </c>
      <c r="L17" s="14">
        <f t="shared" si="2"/>
        <v>9.402030838661151</v>
      </c>
      <c r="M17" s="4">
        <v>9.5</v>
      </c>
      <c r="N17" s="15">
        <f t="shared" si="3"/>
        <v>29.081632653061224</v>
      </c>
      <c r="O17" s="14">
        <f t="shared" si="4"/>
        <v>72.06635864202654</v>
      </c>
    </row>
    <row r="18" spans="1:15" ht="15">
      <c r="A18" s="4">
        <v>15</v>
      </c>
      <c r="B18" s="40" t="s">
        <v>78</v>
      </c>
      <c r="C18" s="30" t="s">
        <v>17</v>
      </c>
      <c r="D18" s="23">
        <v>38255</v>
      </c>
      <c r="E18" s="29">
        <v>48</v>
      </c>
      <c r="F18" s="29">
        <v>9</v>
      </c>
      <c r="G18" s="43">
        <v>38.75</v>
      </c>
      <c r="H18" s="17">
        <f t="shared" si="0"/>
        <v>15.881147540983607</v>
      </c>
      <c r="I18" s="4">
        <v>228.9</v>
      </c>
      <c r="J18" s="14">
        <f t="shared" si="1"/>
        <v>19.93228484054172</v>
      </c>
      <c r="K18" s="4">
        <v>25.9</v>
      </c>
      <c r="L18" s="14">
        <f t="shared" si="2"/>
        <v>9.652509652509654</v>
      </c>
      <c r="M18" s="4">
        <v>8.6</v>
      </c>
      <c r="N18" s="15">
        <f t="shared" si="3"/>
        <v>26.326530612244895</v>
      </c>
      <c r="O18" s="14">
        <f t="shared" si="4"/>
        <v>71.79247264627988</v>
      </c>
    </row>
    <row r="19" spans="1:15" ht="15">
      <c r="A19" s="4">
        <v>16</v>
      </c>
      <c r="B19" s="40" t="s">
        <v>47</v>
      </c>
      <c r="C19" s="30" t="s">
        <v>17</v>
      </c>
      <c r="D19" s="23">
        <v>37786</v>
      </c>
      <c r="E19" s="29">
        <v>23</v>
      </c>
      <c r="F19" s="29">
        <v>10</v>
      </c>
      <c r="G19" s="43">
        <v>31.25</v>
      </c>
      <c r="H19" s="17">
        <f t="shared" si="0"/>
        <v>12.807377049180328</v>
      </c>
      <c r="I19" s="4">
        <v>216.4</v>
      </c>
      <c r="J19" s="14">
        <f t="shared" si="1"/>
        <v>21.083641404805913</v>
      </c>
      <c r="K19" s="4">
        <v>26.62</v>
      </c>
      <c r="L19" s="14">
        <f t="shared" si="2"/>
        <v>9.391435011269722</v>
      </c>
      <c r="M19" s="4">
        <v>9.3</v>
      </c>
      <c r="N19" s="15">
        <f t="shared" si="3"/>
        <v>28.469387755102037</v>
      </c>
      <c r="O19" s="14">
        <f t="shared" si="4"/>
        <v>71.751841220358</v>
      </c>
    </row>
    <row r="20" spans="1:15" ht="15">
      <c r="A20" s="4">
        <v>17</v>
      </c>
      <c r="B20" s="40" t="s">
        <v>55</v>
      </c>
      <c r="C20" s="30" t="s">
        <v>17</v>
      </c>
      <c r="D20" s="23">
        <v>37923</v>
      </c>
      <c r="E20" s="29">
        <v>38</v>
      </c>
      <c r="F20" s="29">
        <v>10</v>
      </c>
      <c r="G20" s="43">
        <v>21</v>
      </c>
      <c r="H20" s="17">
        <f t="shared" si="0"/>
        <v>8.60655737704918</v>
      </c>
      <c r="I20" s="4">
        <v>202.8</v>
      </c>
      <c r="J20" s="14">
        <f t="shared" si="1"/>
        <v>22.497534516765285</v>
      </c>
      <c r="K20" s="4">
        <v>18.44</v>
      </c>
      <c r="L20" s="14">
        <f t="shared" si="2"/>
        <v>13.557483731019522</v>
      </c>
      <c r="M20" s="4">
        <v>8.6</v>
      </c>
      <c r="N20" s="15">
        <f t="shared" si="3"/>
        <v>26.326530612244895</v>
      </c>
      <c r="O20" s="14">
        <f t="shared" si="4"/>
        <v>70.98810623707888</v>
      </c>
    </row>
    <row r="21" spans="1:15" ht="15">
      <c r="A21" s="4">
        <v>18</v>
      </c>
      <c r="B21" s="40" t="s">
        <v>60</v>
      </c>
      <c r="C21" s="30" t="s">
        <v>17</v>
      </c>
      <c r="D21" s="23">
        <v>37873</v>
      </c>
      <c r="E21" s="29">
        <v>39</v>
      </c>
      <c r="F21" s="29">
        <v>10</v>
      </c>
      <c r="G21" s="43">
        <v>39.75</v>
      </c>
      <c r="H21" s="17">
        <f t="shared" si="0"/>
        <v>16.290983606557376</v>
      </c>
      <c r="I21" s="4">
        <v>203.9</v>
      </c>
      <c r="J21" s="14">
        <f t="shared" si="1"/>
        <v>22.376164786660127</v>
      </c>
      <c r="K21" s="4">
        <v>25.44</v>
      </c>
      <c r="L21" s="14">
        <f t="shared" si="2"/>
        <v>9.827044025157232</v>
      </c>
      <c r="M21" s="4">
        <v>7.1</v>
      </c>
      <c r="N21" s="15">
        <f t="shared" si="3"/>
        <v>21.73469387755102</v>
      </c>
      <c r="O21" s="14">
        <f t="shared" si="4"/>
        <v>70.22888629592576</v>
      </c>
    </row>
    <row r="22" spans="1:15" ht="15">
      <c r="A22" s="4">
        <v>19</v>
      </c>
      <c r="B22" s="40" t="s">
        <v>95</v>
      </c>
      <c r="C22" s="30" t="s">
        <v>17</v>
      </c>
      <c r="D22" s="23">
        <v>37217</v>
      </c>
      <c r="E22" s="29">
        <v>70</v>
      </c>
      <c r="F22" s="29">
        <v>11</v>
      </c>
      <c r="G22" s="43">
        <v>22.25</v>
      </c>
      <c r="H22" s="17">
        <f t="shared" si="0"/>
        <v>9.118852459016393</v>
      </c>
      <c r="I22" s="4">
        <v>222</v>
      </c>
      <c r="J22" s="14">
        <f t="shared" si="1"/>
        <v>20.5518018018018</v>
      </c>
      <c r="K22" s="4">
        <v>18.78</v>
      </c>
      <c r="L22" s="14">
        <f t="shared" si="2"/>
        <v>13.31203407880724</v>
      </c>
      <c r="M22" s="4">
        <v>8.9</v>
      </c>
      <c r="N22" s="15">
        <f t="shared" si="3"/>
        <v>27.24489795918367</v>
      </c>
      <c r="O22" s="14">
        <f t="shared" si="4"/>
        <v>70.22758629880911</v>
      </c>
    </row>
    <row r="23" spans="1:15" ht="15">
      <c r="A23" s="4">
        <v>20</v>
      </c>
      <c r="B23" s="40" t="s">
        <v>127</v>
      </c>
      <c r="C23" s="30" t="s">
        <v>17</v>
      </c>
      <c r="D23" s="23">
        <v>37651</v>
      </c>
      <c r="E23" s="29">
        <v>90</v>
      </c>
      <c r="F23" s="29">
        <v>10</v>
      </c>
      <c r="G23" s="43">
        <v>33.25</v>
      </c>
      <c r="H23" s="17">
        <f t="shared" si="0"/>
        <v>13.62704918032787</v>
      </c>
      <c r="I23" s="4">
        <v>237</v>
      </c>
      <c r="J23" s="14">
        <f t="shared" si="1"/>
        <v>19.251054852320674</v>
      </c>
      <c r="K23" s="4">
        <v>29.28</v>
      </c>
      <c r="L23" s="14">
        <f t="shared" si="2"/>
        <v>8.538251366120218</v>
      </c>
      <c r="M23" s="4">
        <v>9.2</v>
      </c>
      <c r="N23" s="15">
        <f t="shared" si="3"/>
        <v>28.163265306122447</v>
      </c>
      <c r="O23" s="14">
        <f t="shared" si="4"/>
        <v>69.5796207048912</v>
      </c>
    </row>
    <row r="24" spans="1:15" ht="15">
      <c r="A24" s="4">
        <v>21</v>
      </c>
      <c r="B24" s="40" t="s">
        <v>121</v>
      </c>
      <c r="C24" s="30" t="s">
        <v>17</v>
      </c>
      <c r="D24" s="29" t="s">
        <v>23</v>
      </c>
      <c r="E24" s="29">
        <v>90</v>
      </c>
      <c r="F24" s="29">
        <v>11</v>
      </c>
      <c r="G24" s="43">
        <v>23.75</v>
      </c>
      <c r="H24" s="17">
        <f t="shared" si="0"/>
        <v>9.73360655737705</v>
      </c>
      <c r="I24" s="4">
        <v>201.4</v>
      </c>
      <c r="J24" s="14">
        <f t="shared" si="1"/>
        <v>22.65392254220457</v>
      </c>
      <c r="K24" s="4">
        <v>31.16</v>
      </c>
      <c r="L24" s="14">
        <f t="shared" si="2"/>
        <v>8.023106546854942</v>
      </c>
      <c r="M24" s="4">
        <v>9.4</v>
      </c>
      <c r="N24" s="15">
        <f t="shared" si="3"/>
        <v>28.77551020408163</v>
      </c>
      <c r="O24" s="14">
        <f t="shared" si="4"/>
        <v>69.18614585051819</v>
      </c>
    </row>
    <row r="25" spans="1:15" ht="15">
      <c r="A25" s="4">
        <v>22</v>
      </c>
      <c r="B25" s="40" t="s">
        <v>76</v>
      </c>
      <c r="C25" s="30" t="s">
        <v>17</v>
      </c>
      <c r="D25" s="23">
        <v>37918</v>
      </c>
      <c r="E25" s="29">
        <v>47</v>
      </c>
      <c r="F25" s="29">
        <v>9</v>
      </c>
      <c r="G25" s="43">
        <v>20.75</v>
      </c>
      <c r="H25" s="17">
        <f t="shared" si="0"/>
        <v>8.504098360655737</v>
      </c>
      <c r="I25" s="4">
        <v>207.2</v>
      </c>
      <c r="J25" s="14">
        <f t="shared" si="1"/>
        <v>22.019787644787645</v>
      </c>
      <c r="K25" s="4">
        <v>27.25</v>
      </c>
      <c r="L25" s="14">
        <f t="shared" si="2"/>
        <v>9.174311926605505</v>
      </c>
      <c r="M25" s="4">
        <v>8.8</v>
      </c>
      <c r="N25" s="15">
        <f t="shared" si="3"/>
        <v>26.93877551020408</v>
      </c>
      <c r="O25" s="14">
        <f t="shared" si="4"/>
        <v>66.63697344225297</v>
      </c>
    </row>
    <row r="26" spans="1:15" ht="15">
      <c r="A26" s="4">
        <v>23</v>
      </c>
      <c r="B26" s="40" t="s">
        <v>98</v>
      </c>
      <c r="C26" s="30" t="s">
        <v>17</v>
      </c>
      <c r="D26" s="23">
        <v>37321</v>
      </c>
      <c r="E26" s="29">
        <v>72</v>
      </c>
      <c r="F26" s="29">
        <v>11</v>
      </c>
      <c r="G26" s="43">
        <v>28.25</v>
      </c>
      <c r="H26" s="17">
        <f t="shared" si="0"/>
        <v>11.577868852459016</v>
      </c>
      <c r="I26" s="4">
        <v>212</v>
      </c>
      <c r="J26" s="14">
        <f t="shared" si="1"/>
        <v>21.52122641509434</v>
      </c>
      <c r="K26" s="4">
        <v>35.03</v>
      </c>
      <c r="L26" s="14">
        <f t="shared" si="2"/>
        <v>7.136739937196689</v>
      </c>
      <c r="M26" s="4">
        <v>8.6</v>
      </c>
      <c r="N26" s="15">
        <f t="shared" si="3"/>
        <v>26.326530612244895</v>
      </c>
      <c r="O26" s="14">
        <f t="shared" si="4"/>
        <v>66.56236581699494</v>
      </c>
    </row>
    <row r="27" spans="1:15" ht="15">
      <c r="A27" s="4">
        <v>24</v>
      </c>
      <c r="B27" s="40" t="s">
        <v>113</v>
      </c>
      <c r="C27" s="30" t="s">
        <v>17</v>
      </c>
      <c r="D27" s="31" t="s">
        <v>20</v>
      </c>
      <c r="E27" s="29">
        <v>86</v>
      </c>
      <c r="F27" s="29">
        <v>10</v>
      </c>
      <c r="G27" s="43">
        <v>29.75</v>
      </c>
      <c r="H27" s="17">
        <f t="shared" si="0"/>
        <v>12.192622950819672</v>
      </c>
      <c r="I27" s="4">
        <v>200.4</v>
      </c>
      <c r="J27" s="14">
        <f t="shared" si="1"/>
        <v>22.76696606786427</v>
      </c>
      <c r="K27" s="4">
        <v>31.22</v>
      </c>
      <c r="L27" s="14">
        <f t="shared" si="2"/>
        <v>8.00768737988469</v>
      </c>
      <c r="M27" s="4">
        <v>7.6</v>
      </c>
      <c r="N27" s="15">
        <f t="shared" si="3"/>
        <v>23.26530612244898</v>
      </c>
      <c r="O27" s="14">
        <f t="shared" si="4"/>
        <v>66.2325825210176</v>
      </c>
    </row>
    <row r="28" spans="1:15" ht="15">
      <c r="A28" s="4">
        <v>25</v>
      </c>
      <c r="B28" s="40" t="s">
        <v>73</v>
      </c>
      <c r="C28" s="30" t="s">
        <v>17</v>
      </c>
      <c r="D28" s="23">
        <v>37036</v>
      </c>
      <c r="E28" s="29">
        <v>47</v>
      </c>
      <c r="F28" s="29">
        <v>11</v>
      </c>
      <c r="G28" s="43">
        <v>23.5</v>
      </c>
      <c r="H28" s="17">
        <f t="shared" si="0"/>
        <v>9.631147540983607</v>
      </c>
      <c r="I28" s="4">
        <v>210.8</v>
      </c>
      <c r="J28" s="14">
        <f t="shared" si="1"/>
        <v>21.643738140417454</v>
      </c>
      <c r="K28" s="4">
        <v>25.06</v>
      </c>
      <c r="L28" s="14">
        <f t="shared" si="2"/>
        <v>9.976057462090981</v>
      </c>
      <c r="M28" s="4">
        <v>7.7</v>
      </c>
      <c r="N28" s="15">
        <f t="shared" si="3"/>
        <v>23.57142857142857</v>
      </c>
      <c r="O28" s="14">
        <f t="shared" si="4"/>
        <v>64.8223717149206</v>
      </c>
    </row>
    <row r="29" spans="1:15" ht="15">
      <c r="A29" s="4">
        <v>26</v>
      </c>
      <c r="B29" s="40" t="s">
        <v>134</v>
      </c>
      <c r="C29" s="30" t="s">
        <v>17</v>
      </c>
      <c r="D29" s="23">
        <v>38254</v>
      </c>
      <c r="E29" s="29">
        <v>93</v>
      </c>
      <c r="F29" s="29">
        <v>9</v>
      </c>
      <c r="G29" s="43">
        <v>23.25</v>
      </c>
      <c r="H29" s="17">
        <f t="shared" si="0"/>
        <v>9.528688524590164</v>
      </c>
      <c r="I29" s="4">
        <v>218.8</v>
      </c>
      <c r="J29" s="14">
        <f t="shared" si="1"/>
        <v>20.85237659963437</v>
      </c>
      <c r="K29" s="4">
        <v>30.31</v>
      </c>
      <c r="L29" s="14">
        <f t="shared" si="2"/>
        <v>8.248102936324646</v>
      </c>
      <c r="M29" s="4">
        <v>8.3</v>
      </c>
      <c r="N29" s="15">
        <f t="shared" si="3"/>
        <v>25.408163265306122</v>
      </c>
      <c r="O29" s="14">
        <f t="shared" si="4"/>
        <v>64.03733132585529</v>
      </c>
    </row>
    <row r="30" spans="1:15" ht="15">
      <c r="A30" s="4">
        <v>27</v>
      </c>
      <c r="B30" s="40" t="s">
        <v>81</v>
      </c>
      <c r="C30" s="30" t="s">
        <v>17</v>
      </c>
      <c r="D30" s="23">
        <v>37675</v>
      </c>
      <c r="E30" s="29">
        <v>51</v>
      </c>
      <c r="F30" s="29">
        <v>10</v>
      </c>
      <c r="G30" s="43">
        <v>29.25</v>
      </c>
      <c r="H30" s="17">
        <f t="shared" si="0"/>
        <v>11.987704918032787</v>
      </c>
      <c r="I30" s="4">
        <v>221.1</v>
      </c>
      <c r="J30" s="14">
        <f t="shared" si="1"/>
        <v>20.63545906829489</v>
      </c>
      <c r="K30" s="4">
        <v>44.59</v>
      </c>
      <c r="L30" s="14">
        <f t="shared" si="2"/>
        <v>5.6066382596994835</v>
      </c>
      <c r="M30" s="4">
        <v>8</v>
      </c>
      <c r="N30" s="15">
        <f t="shared" si="3"/>
        <v>24.489795918367346</v>
      </c>
      <c r="O30" s="14">
        <f t="shared" si="4"/>
        <v>62.71959816439451</v>
      </c>
    </row>
    <row r="31" spans="1:15" ht="15">
      <c r="A31" s="4">
        <v>28</v>
      </c>
      <c r="B31" s="40" t="s">
        <v>109</v>
      </c>
      <c r="C31" s="30" t="s">
        <v>17</v>
      </c>
      <c r="D31" s="23">
        <v>38068</v>
      </c>
      <c r="E31" s="29">
        <v>82</v>
      </c>
      <c r="F31" s="29">
        <v>9</v>
      </c>
      <c r="G31" s="43">
        <v>21</v>
      </c>
      <c r="H31" s="17">
        <f t="shared" si="0"/>
        <v>8.60655737704918</v>
      </c>
      <c r="I31" s="4">
        <v>221.6</v>
      </c>
      <c r="J31" s="14">
        <f t="shared" si="1"/>
        <v>20.58889891696751</v>
      </c>
      <c r="K31" s="4">
        <v>31.5</v>
      </c>
      <c r="L31" s="14">
        <f t="shared" si="2"/>
        <v>7.936507936507937</v>
      </c>
      <c r="M31" s="4">
        <v>8.3</v>
      </c>
      <c r="N31" s="15">
        <f t="shared" si="3"/>
        <v>25.408163265306122</v>
      </c>
      <c r="O31" s="14">
        <f t="shared" si="4"/>
        <v>62.540127495830745</v>
      </c>
    </row>
    <row r="32" spans="1:15" ht="15">
      <c r="A32" s="4">
        <v>29</v>
      </c>
      <c r="B32" s="40" t="s">
        <v>114</v>
      </c>
      <c r="C32" s="30" t="s">
        <v>17</v>
      </c>
      <c r="D32" s="23">
        <v>38180</v>
      </c>
      <c r="E32" s="29">
        <v>86</v>
      </c>
      <c r="F32" s="29">
        <v>9</v>
      </c>
      <c r="G32" s="43">
        <v>19.75</v>
      </c>
      <c r="H32" s="17">
        <f t="shared" si="0"/>
        <v>8.094262295081966</v>
      </c>
      <c r="I32" s="4">
        <v>209.2</v>
      </c>
      <c r="J32" s="14">
        <f t="shared" si="1"/>
        <v>21.809273422562143</v>
      </c>
      <c r="K32" s="4">
        <v>34.69</v>
      </c>
      <c r="L32" s="14">
        <f t="shared" si="2"/>
        <v>7.206687806284232</v>
      </c>
      <c r="M32" s="4">
        <v>8.2</v>
      </c>
      <c r="N32" s="15">
        <f t="shared" si="3"/>
        <v>25.102040816326525</v>
      </c>
      <c r="O32" s="14">
        <f t="shared" si="4"/>
        <v>62.21226434025486</v>
      </c>
    </row>
    <row r="33" spans="1:15" ht="15">
      <c r="A33" s="4">
        <v>30</v>
      </c>
      <c r="B33" s="40" t="s">
        <v>110</v>
      </c>
      <c r="C33" s="30" t="s">
        <v>17</v>
      </c>
      <c r="D33" s="23">
        <v>36911</v>
      </c>
      <c r="E33" s="29">
        <v>82</v>
      </c>
      <c r="F33" s="29">
        <v>11</v>
      </c>
      <c r="G33" s="43">
        <v>23.75</v>
      </c>
      <c r="H33" s="17">
        <f t="shared" si="0"/>
        <v>9.73360655737705</v>
      </c>
      <c r="I33" s="4">
        <v>204.7</v>
      </c>
      <c r="J33" s="14">
        <f t="shared" si="1"/>
        <v>22.288715192965316</v>
      </c>
      <c r="K33" s="4">
        <v>38</v>
      </c>
      <c r="L33" s="14">
        <f t="shared" si="2"/>
        <v>6.578947368421052</v>
      </c>
      <c r="M33" s="4">
        <v>7.7</v>
      </c>
      <c r="N33" s="15">
        <f t="shared" si="3"/>
        <v>23.57142857142857</v>
      </c>
      <c r="O33" s="14">
        <f t="shared" si="4"/>
        <v>62.17269769019199</v>
      </c>
    </row>
    <row r="34" spans="1:15" ht="15">
      <c r="A34" s="4">
        <v>31</v>
      </c>
      <c r="B34" s="40" t="s">
        <v>31</v>
      </c>
      <c r="C34" s="30" t="s">
        <v>17</v>
      </c>
      <c r="D34" s="23">
        <v>37196</v>
      </c>
      <c r="E34" s="29">
        <v>4</v>
      </c>
      <c r="F34" s="29">
        <v>11</v>
      </c>
      <c r="G34" s="43">
        <v>39.75</v>
      </c>
      <c r="H34" s="17">
        <f t="shared" si="0"/>
        <v>16.290983606557376</v>
      </c>
      <c r="I34" s="4">
        <v>217.5</v>
      </c>
      <c r="J34" s="14">
        <f t="shared" si="1"/>
        <v>20.977011494252874</v>
      </c>
      <c r="K34" s="4">
        <v>25.28</v>
      </c>
      <c r="L34" s="14">
        <f t="shared" si="2"/>
        <v>9.889240506329113</v>
      </c>
      <c r="M34" s="4">
        <v>4.8</v>
      </c>
      <c r="N34" s="15">
        <f t="shared" si="3"/>
        <v>14.693877551020407</v>
      </c>
      <c r="O34" s="14">
        <f t="shared" si="4"/>
        <v>61.85111315815978</v>
      </c>
    </row>
    <row r="35" spans="1:15" ht="15">
      <c r="A35" s="4">
        <v>32</v>
      </c>
      <c r="B35" s="40" t="s">
        <v>85</v>
      </c>
      <c r="C35" s="30" t="s">
        <v>17</v>
      </c>
      <c r="D35" s="23">
        <v>38247</v>
      </c>
      <c r="E35" s="29">
        <v>57</v>
      </c>
      <c r="F35" s="29">
        <v>9</v>
      </c>
      <c r="G35" s="43">
        <v>34.25</v>
      </c>
      <c r="H35" s="17">
        <f t="shared" si="0"/>
        <v>14.03688524590164</v>
      </c>
      <c r="I35" s="4">
        <v>218.4</v>
      </c>
      <c r="J35" s="14">
        <f t="shared" si="1"/>
        <v>20.890567765567766</v>
      </c>
      <c r="K35" s="4">
        <v>45.4</v>
      </c>
      <c r="L35" s="14">
        <f t="shared" si="2"/>
        <v>5.506607929515419</v>
      </c>
      <c r="M35" s="4">
        <v>6.9</v>
      </c>
      <c r="N35" s="15">
        <f t="shared" si="3"/>
        <v>21.122448979591834</v>
      </c>
      <c r="O35" s="14">
        <f t="shared" si="4"/>
        <v>61.55650992057666</v>
      </c>
    </row>
    <row r="36" spans="1:15" ht="15">
      <c r="A36" s="4">
        <v>33</v>
      </c>
      <c r="B36" s="40" t="s">
        <v>97</v>
      </c>
      <c r="C36" s="30" t="s">
        <v>17</v>
      </c>
      <c r="D36" s="23">
        <v>37473</v>
      </c>
      <c r="E36" s="29">
        <v>70</v>
      </c>
      <c r="F36" s="29">
        <v>11</v>
      </c>
      <c r="G36" s="43">
        <v>22.75</v>
      </c>
      <c r="H36" s="17">
        <f aca="true" t="shared" si="5" ref="H36:H67">25*G36/61</f>
        <v>9.323770491803279</v>
      </c>
      <c r="I36" s="4">
        <v>234.7</v>
      </c>
      <c r="J36" s="14">
        <f aca="true" t="shared" si="6" ref="J36:J62">25*182.5/I36</f>
        <v>19.43971026842778</v>
      </c>
      <c r="K36" s="4">
        <v>34.1</v>
      </c>
      <c r="L36" s="14">
        <f aca="true" t="shared" si="7" ref="L36:L67">20*12.5/K36</f>
        <v>7.331378299120234</v>
      </c>
      <c r="M36" s="4">
        <v>8.3</v>
      </c>
      <c r="N36" s="15">
        <f aca="true" t="shared" si="8" ref="N36:N67">30*M36/9.8</f>
        <v>25.408163265306122</v>
      </c>
      <c r="O36" s="14">
        <f aca="true" t="shared" si="9" ref="O36:O67">H36+J36+L36+N36</f>
        <v>61.503022324657415</v>
      </c>
    </row>
    <row r="37" spans="1:15" ht="15">
      <c r="A37" s="4">
        <v>34</v>
      </c>
      <c r="B37" s="40" t="s">
        <v>56</v>
      </c>
      <c r="C37" s="30" t="s">
        <v>17</v>
      </c>
      <c r="D37" s="23">
        <v>38222</v>
      </c>
      <c r="E37" s="29">
        <v>39</v>
      </c>
      <c r="F37" s="29">
        <v>11</v>
      </c>
      <c r="G37" s="43">
        <v>18.75</v>
      </c>
      <c r="H37" s="17">
        <f t="shared" si="5"/>
        <v>7.684426229508197</v>
      </c>
      <c r="I37" s="4">
        <v>217.7</v>
      </c>
      <c r="J37" s="14">
        <f t="shared" si="6"/>
        <v>20.957740009186956</v>
      </c>
      <c r="K37" s="4">
        <v>39.71</v>
      </c>
      <c r="L37" s="14">
        <f t="shared" si="7"/>
        <v>6.295643414756988</v>
      </c>
      <c r="M37" s="4">
        <v>8.6</v>
      </c>
      <c r="N37" s="15">
        <f t="shared" si="8"/>
        <v>26.326530612244895</v>
      </c>
      <c r="O37" s="14">
        <f t="shared" si="9"/>
        <v>61.26434026569704</v>
      </c>
    </row>
    <row r="38" spans="1:15" ht="15">
      <c r="A38" s="4">
        <v>35</v>
      </c>
      <c r="B38" s="40" t="s">
        <v>99</v>
      </c>
      <c r="C38" s="30" t="s">
        <v>17</v>
      </c>
      <c r="D38" s="23">
        <v>37627</v>
      </c>
      <c r="E38" s="29">
        <v>72</v>
      </c>
      <c r="F38" s="29">
        <v>11</v>
      </c>
      <c r="G38" s="43">
        <v>15.5</v>
      </c>
      <c r="H38" s="17">
        <f t="shared" si="5"/>
        <v>6.352459016393443</v>
      </c>
      <c r="I38" s="4">
        <v>229.1</v>
      </c>
      <c r="J38" s="14">
        <f t="shared" si="6"/>
        <v>19.914884329986904</v>
      </c>
      <c r="K38" s="4">
        <v>41.79</v>
      </c>
      <c r="L38" s="14">
        <f t="shared" si="7"/>
        <v>5.982292414453219</v>
      </c>
      <c r="M38" s="4">
        <v>9.2</v>
      </c>
      <c r="N38" s="15">
        <f t="shared" si="8"/>
        <v>28.163265306122447</v>
      </c>
      <c r="O38" s="14">
        <f t="shared" si="9"/>
        <v>60.41290106695601</v>
      </c>
    </row>
    <row r="39" spans="1:15" ht="15">
      <c r="A39" s="4">
        <v>36</v>
      </c>
      <c r="B39" s="40" t="s">
        <v>137</v>
      </c>
      <c r="C39" s="30" t="s">
        <v>17</v>
      </c>
      <c r="D39" s="23">
        <v>38191</v>
      </c>
      <c r="E39" s="29" t="s">
        <v>14</v>
      </c>
      <c r="F39" s="29">
        <v>9</v>
      </c>
      <c r="G39" s="43">
        <v>25.5</v>
      </c>
      <c r="H39" s="17">
        <f t="shared" si="5"/>
        <v>10.450819672131148</v>
      </c>
      <c r="I39" s="4">
        <v>266.7</v>
      </c>
      <c r="J39" s="14">
        <f t="shared" si="6"/>
        <v>17.107236595425572</v>
      </c>
      <c r="K39" s="4">
        <v>53.22</v>
      </c>
      <c r="L39" s="14">
        <f t="shared" si="7"/>
        <v>4.697482149567832</v>
      </c>
      <c r="M39" s="4">
        <v>9.1</v>
      </c>
      <c r="N39" s="15">
        <f t="shared" si="8"/>
        <v>27.857142857142854</v>
      </c>
      <c r="O39" s="14">
        <f t="shared" si="9"/>
        <v>60.11268127426741</v>
      </c>
    </row>
    <row r="40" spans="1:15" ht="15">
      <c r="A40" s="4">
        <v>37</v>
      </c>
      <c r="B40" s="40" t="s">
        <v>102</v>
      </c>
      <c r="C40" s="30" t="s">
        <v>17</v>
      </c>
      <c r="D40" s="23">
        <v>37992</v>
      </c>
      <c r="E40" s="29">
        <v>77</v>
      </c>
      <c r="F40" s="29">
        <v>9</v>
      </c>
      <c r="G40" s="43">
        <v>30.75</v>
      </c>
      <c r="H40" s="17">
        <f t="shared" si="5"/>
        <v>12.602459016393443</v>
      </c>
      <c r="I40" s="4">
        <v>321.3</v>
      </c>
      <c r="J40" s="14">
        <f t="shared" si="6"/>
        <v>14.200124494242141</v>
      </c>
      <c r="K40" s="4">
        <v>26.81</v>
      </c>
      <c r="L40" s="14">
        <f t="shared" si="7"/>
        <v>9.324878776575906</v>
      </c>
      <c r="M40" s="4">
        <v>7.7</v>
      </c>
      <c r="N40" s="15">
        <f t="shared" si="8"/>
        <v>23.57142857142857</v>
      </c>
      <c r="O40" s="14">
        <f t="shared" si="9"/>
        <v>59.69889085864006</v>
      </c>
    </row>
    <row r="41" spans="1:15" ht="15">
      <c r="A41" s="4">
        <v>38</v>
      </c>
      <c r="B41" s="40" t="s">
        <v>118</v>
      </c>
      <c r="C41" s="30" t="s">
        <v>17</v>
      </c>
      <c r="D41" s="23">
        <v>37268</v>
      </c>
      <c r="E41" s="29">
        <v>89</v>
      </c>
      <c r="F41" s="29">
        <v>11</v>
      </c>
      <c r="G41" s="43">
        <v>21.25</v>
      </c>
      <c r="H41" s="17">
        <f t="shared" si="5"/>
        <v>8.709016393442623</v>
      </c>
      <c r="I41" s="4">
        <v>215</v>
      </c>
      <c r="J41" s="14">
        <f t="shared" si="6"/>
        <v>21.22093023255814</v>
      </c>
      <c r="K41" s="4">
        <v>45.91</v>
      </c>
      <c r="L41" s="14">
        <f t="shared" si="7"/>
        <v>5.445436724025267</v>
      </c>
      <c r="M41" s="4">
        <v>7.9</v>
      </c>
      <c r="N41" s="15">
        <f t="shared" si="8"/>
        <v>24.183673469387752</v>
      </c>
      <c r="O41" s="14">
        <f t="shared" si="9"/>
        <v>59.55905681941378</v>
      </c>
    </row>
    <row r="42" spans="1:15" ht="15">
      <c r="A42" s="4">
        <v>39</v>
      </c>
      <c r="B42" s="41" t="s">
        <v>93</v>
      </c>
      <c r="C42" s="36" t="s">
        <v>17</v>
      </c>
      <c r="D42" s="23">
        <v>38310</v>
      </c>
      <c r="E42" s="38">
        <v>66</v>
      </c>
      <c r="F42" s="38">
        <v>9</v>
      </c>
      <c r="G42" s="43">
        <v>27.75</v>
      </c>
      <c r="H42" s="17">
        <f t="shared" si="5"/>
        <v>11.37295081967213</v>
      </c>
      <c r="I42" s="4">
        <v>213.6</v>
      </c>
      <c r="J42" s="14">
        <f t="shared" si="6"/>
        <v>21.36001872659176</v>
      </c>
      <c r="K42" s="4">
        <v>33.25</v>
      </c>
      <c r="L42" s="14">
        <f t="shared" si="7"/>
        <v>7.518796992481203</v>
      </c>
      <c r="M42" s="4">
        <v>6.2</v>
      </c>
      <c r="N42" s="15">
        <f t="shared" si="8"/>
        <v>18.97959183673469</v>
      </c>
      <c r="O42" s="14">
        <f t="shared" si="9"/>
        <v>59.23135837547978</v>
      </c>
    </row>
    <row r="43" spans="1:16" ht="15">
      <c r="A43" s="4">
        <v>40</v>
      </c>
      <c r="B43" s="40" t="s">
        <v>40</v>
      </c>
      <c r="C43" s="30" t="s">
        <v>17</v>
      </c>
      <c r="D43" s="23">
        <v>38078</v>
      </c>
      <c r="E43" s="29">
        <v>16</v>
      </c>
      <c r="F43" s="29">
        <v>9</v>
      </c>
      <c r="G43" s="43">
        <v>9.25</v>
      </c>
      <c r="H43" s="17">
        <f t="shared" si="5"/>
        <v>3.790983606557377</v>
      </c>
      <c r="I43" s="25">
        <v>209.6</v>
      </c>
      <c r="J43" s="14">
        <f t="shared" si="6"/>
        <v>21.767652671755727</v>
      </c>
      <c r="K43" s="25">
        <v>22.78</v>
      </c>
      <c r="L43" s="14">
        <f t="shared" si="7"/>
        <v>10.974539069359086</v>
      </c>
      <c r="M43" s="25">
        <v>7.3</v>
      </c>
      <c r="N43" s="15">
        <f t="shared" si="8"/>
        <v>22.346938775510203</v>
      </c>
      <c r="O43" s="26">
        <f t="shared" si="9"/>
        <v>58.88011412318239</v>
      </c>
      <c r="P43" s="27"/>
    </row>
    <row r="44" spans="1:15" ht="15">
      <c r="A44" s="4">
        <v>41</v>
      </c>
      <c r="B44" s="40" t="s">
        <v>107</v>
      </c>
      <c r="C44" s="30" t="s">
        <v>17</v>
      </c>
      <c r="D44" s="23">
        <v>37872</v>
      </c>
      <c r="E44" s="29">
        <v>81</v>
      </c>
      <c r="F44" s="29">
        <v>10</v>
      </c>
      <c r="G44" s="43">
        <v>26.75</v>
      </c>
      <c r="H44" s="17">
        <f t="shared" si="5"/>
        <v>10.96311475409836</v>
      </c>
      <c r="I44" s="4">
        <v>214.6</v>
      </c>
      <c r="J44" s="14">
        <f t="shared" si="6"/>
        <v>21.260484622553587</v>
      </c>
      <c r="K44" s="4">
        <v>48.44</v>
      </c>
      <c r="L44" s="14">
        <f t="shared" si="7"/>
        <v>5.161023947151115</v>
      </c>
      <c r="M44" s="4">
        <v>6.9</v>
      </c>
      <c r="N44" s="15">
        <f t="shared" si="8"/>
        <v>21.122448979591834</v>
      </c>
      <c r="O44" s="14">
        <f t="shared" si="9"/>
        <v>58.50707230339489</v>
      </c>
    </row>
    <row r="45" spans="1:15" ht="15">
      <c r="A45" s="4">
        <v>42</v>
      </c>
      <c r="B45" s="40" t="s">
        <v>91</v>
      </c>
      <c r="C45" s="30" t="s">
        <v>17</v>
      </c>
      <c r="D45" s="23">
        <v>37266</v>
      </c>
      <c r="E45" s="29">
        <v>62</v>
      </c>
      <c r="F45" s="29">
        <v>11</v>
      </c>
      <c r="G45" s="43">
        <v>24.25</v>
      </c>
      <c r="H45" s="17">
        <f t="shared" si="5"/>
        <v>9.938524590163935</v>
      </c>
      <c r="I45" s="4">
        <v>303.3</v>
      </c>
      <c r="J45" s="14">
        <f t="shared" si="6"/>
        <v>15.042861852950873</v>
      </c>
      <c r="K45" s="4">
        <v>47.37</v>
      </c>
      <c r="L45" s="14">
        <f t="shared" si="7"/>
        <v>5.2776018577158545</v>
      </c>
      <c r="M45" s="4">
        <v>9.2</v>
      </c>
      <c r="N45" s="15">
        <f t="shared" si="8"/>
        <v>28.163265306122447</v>
      </c>
      <c r="O45" s="14">
        <f t="shared" si="9"/>
        <v>58.422253606953106</v>
      </c>
    </row>
    <row r="46" spans="1:15" ht="15">
      <c r="A46" s="4">
        <v>43</v>
      </c>
      <c r="B46" s="40" t="s">
        <v>49</v>
      </c>
      <c r="C46" s="30" t="s">
        <v>17</v>
      </c>
      <c r="D46" s="23">
        <v>37444</v>
      </c>
      <c r="E46" s="29">
        <v>34</v>
      </c>
      <c r="F46" s="29">
        <v>11</v>
      </c>
      <c r="G46" s="43">
        <v>17.75</v>
      </c>
      <c r="H46" s="17">
        <f t="shared" si="5"/>
        <v>7.274590163934426</v>
      </c>
      <c r="I46" s="4">
        <v>222</v>
      </c>
      <c r="J46" s="14">
        <f t="shared" si="6"/>
        <v>20.5518018018018</v>
      </c>
      <c r="K46" s="4">
        <v>22.28</v>
      </c>
      <c r="L46" s="14">
        <f t="shared" si="7"/>
        <v>11.220825852782765</v>
      </c>
      <c r="M46" s="4">
        <v>6.3</v>
      </c>
      <c r="N46" s="15">
        <f t="shared" si="8"/>
        <v>19.285714285714285</v>
      </c>
      <c r="O46" s="14">
        <f t="shared" si="9"/>
        <v>58.33293210423328</v>
      </c>
    </row>
    <row r="47" spans="1:15" ht="15">
      <c r="A47" s="4">
        <v>44</v>
      </c>
      <c r="B47" s="40" t="s">
        <v>133</v>
      </c>
      <c r="C47" s="30" t="s">
        <v>17</v>
      </c>
      <c r="D47" s="23">
        <v>37738</v>
      </c>
      <c r="E47" s="29">
        <v>93</v>
      </c>
      <c r="F47" s="29">
        <v>10</v>
      </c>
      <c r="G47" s="43">
        <v>25</v>
      </c>
      <c r="H47" s="17">
        <f t="shared" si="5"/>
        <v>10.245901639344263</v>
      </c>
      <c r="I47" s="4">
        <v>228.3</v>
      </c>
      <c r="J47" s="14">
        <f t="shared" si="6"/>
        <v>19.984669294787558</v>
      </c>
      <c r="K47" s="4">
        <v>38.62</v>
      </c>
      <c r="L47" s="14">
        <f t="shared" si="7"/>
        <v>6.473329880890731</v>
      </c>
      <c r="M47" s="4">
        <v>7</v>
      </c>
      <c r="N47" s="15">
        <f t="shared" si="8"/>
        <v>21.428571428571427</v>
      </c>
      <c r="O47" s="14">
        <f t="shared" si="9"/>
        <v>58.13247224359398</v>
      </c>
    </row>
    <row r="48" spans="1:15" ht="15">
      <c r="A48" s="4">
        <v>45</v>
      </c>
      <c r="B48" s="40" t="s">
        <v>125</v>
      </c>
      <c r="C48" s="30" t="s">
        <v>17</v>
      </c>
      <c r="D48" s="23">
        <v>37954</v>
      </c>
      <c r="E48" s="29">
        <v>90</v>
      </c>
      <c r="F48" s="29">
        <v>9</v>
      </c>
      <c r="G48" s="43">
        <v>16.25</v>
      </c>
      <c r="H48" s="17">
        <f t="shared" si="5"/>
        <v>6.659836065573771</v>
      </c>
      <c r="I48" s="4">
        <v>253</v>
      </c>
      <c r="J48" s="14">
        <f t="shared" si="6"/>
        <v>18.033596837944664</v>
      </c>
      <c r="K48" s="4">
        <v>50.21</v>
      </c>
      <c r="L48" s="14">
        <f t="shared" si="7"/>
        <v>4.97908783110934</v>
      </c>
      <c r="M48" s="4">
        <v>9</v>
      </c>
      <c r="N48" s="15">
        <f t="shared" si="8"/>
        <v>27.551020408163264</v>
      </c>
      <c r="O48" s="14">
        <f t="shared" si="9"/>
        <v>57.223541142791035</v>
      </c>
    </row>
    <row r="49" spans="1:15" ht="15">
      <c r="A49" s="4">
        <v>46</v>
      </c>
      <c r="B49" s="40" t="s">
        <v>52</v>
      </c>
      <c r="C49" s="30" t="s">
        <v>17</v>
      </c>
      <c r="D49" s="23">
        <v>38290</v>
      </c>
      <c r="E49" s="29">
        <v>35</v>
      </c>
      <c r="F49" s="29">
        <v>9</v>
      </c>
      <c r="G49" s="43">
        <v>25.25</v>
      </c>
      <c r="H49" s="17">
        <f t="shared" si="5"/>
        <v>10.348360655737705</v>
      </c>
      <c r="I49" s="4">
        <v>200.2</v>
      </c>
      <c r="J49" s="14">
        <f t="shared" si="6"/>
        <v>22.789710289710293</v>
      </c>
      <c r="K49" s="4">
        <v>42.44</v>
      </c>
      <c r="L49" s="14">
        <f t="shared" si="7"/>
        <v>5.89066918001885</v>
      </c>
      <c r="M49" s="4">
        <v>5.3</v>
      </c>
      <c r="N49" s="15">
        <f t="shared" si="8"/>
        <v>16.224489795918366</v>
      </c>
      <c r="O49" s="14">
        <f t="shared" si="9"/>
        <v>55.25322992138522</v>
      </c>
    </row>
    <row r="50" spans="1:15" ht="15">
      <c r="A50" s="4">
        <v>47</v>
      </c>
      <c r="B50" s="40" t="s">
        <v>46</v>
      </c>
      <c r="C50" s="34" t="s">
        <v>17</v>
      </c>
      <c r="D50" s="21">
        <v>37482</v>
      </c>
      <c r="E50" s="18">
        <v>21</v>
      </c>
      <c r="F50" s="29">
        <v>11</v>
      </c>
      <c r="G50" s="43">
        <v>22</v>
      </c>
      <c r="H50" s="17">
        <f t="shared" si="5"/>
        <v>9.01639344262295</v>
      </c>
      <c r="I50" s="4">
        <v>218.2</v>
      </c>
      <c r="J50" s="14">
        <f t="shared" si="6"/>
        <v>20.909715857011918</v>
      </c>
      <c r="K50" s="4">
        <v>36.06</v>
      </c>
      <c r="L50" s="14">
        <f t="shared" si="7"/>
        <v>6.932889628397115</v>
      </c>
      <c r="M50" s="4">
        <v>5.8</v>
      </c>
      <c r="N50" s="15">
        <f t="shared" si="8"/>
        <v>17.755102040816325</v>
      </c>
      <c r="O50" s="14">
        <f t="shared" si="9"/>
        <v>54.614100968848305</v>
      </c>
    </row>
    <row r="51" spans="1:15" ht="15">
      <c r="A51" s="4">
        <v>48</v>
      </c>
      <c r="B51" s="40" t="s">
        <v>128</v>
      </c>
      <c r="C51" s="30" t="s">
        <v>17</v>
      </c>
      <c r="D51" s="31" t="s">
        <v>25</v>
      </c>
      <c r="E51" s="29">
        <v>91</v>
      </c>
      <c r="F51" s="29">
        <v>9</v>
      </c>
      <c r="G51" s="43">
        <v>19.5</v>
      </c>
      <c r="H51" s="17">
        <f t="shared" si="5"/>
        <v>7.991803278688525</v>
      </c>
      <c r="I51" s="4">
        <v>215.3</v>
      </c>
      <c r="J51" s="14">
        <f t="shared" si="6"/>
        <v>21.191360891778913</v>
      </c>
      <c r="K51" s="4">
        <v>34.28</v>
      </c>
      <c r="L51" s="14">
        <f t="shared" si="7"/>
        <v>7.292882147024504</v>
      </c>
      <c r="M51" s="4">
        <v>5.7</v>
      </c>
      <c r="N51" s="15">
        <f t="shared" si="8"/>
        <v>17.448979591836732</v>
      </c>
      <c r="O51" s="14">
        <f t="shared" si="9"/>
        <v>53.925025909328674</v>
      </c>
    </row>
    <row r="52" spans="1:15" ht="15">
      <c r="A52" s="4">
        <v>49</v>
      </c>
      <c r="B52" s="40" t="s">
        <v>115</v>
      </c>
      <c r="C52" s="30" t="s">
        <v>17</v>
      </c>
      <c r="D52" s="23">
        <v>37461</v>
      </c>
      <c r="E52" s="29">
        <v>88</v>
      </c>
      <c r="F52" s="29">
        <v>11</v>
      </c>
      <c r="G52" s="43">
        <v>20.5</v>
      </c>
      <c r="H52" s="17">
        <f t="shared" si="5"/>
        <v>8.401639344262295</v>
      </c>
      <c r="I52" s="4">
        <v>201.8</v>
      </c>
      <c r="J52" s="14">
        <f t="shared" si="6"/>
        <v>22.609018830525272</v>
      </c>
      <c r="K52" s="4">
        <v>33.47</v>
      </c>
      <c r="L52" s="14">
        <f t="shared" si="7"/>
        <v>7.469375560203167</v>
      </c>
      <c r="M52" s="4">
        <v>4.9</v>
      </c>
      <c r="N52" s="15">
        <f t="shared" si="8"/>
        <v>14.999999999999998</v>
      </c>
      <c r="O52" s="14">
        <f t="shared" si="9"/>
        <v>53.480033734990734</v>
      </c>
    </row>
    <row r="53" spans="1:15" ht="15">
      <c r="A53" s="4">
        <v>50</v>
      </c>
      <c r="B53" s="40" t="s">
        <v>119</v>
      </c>
      <c r="C53" s="30" t="s">
        <v>17</v>
      </c>
      <c r="D53" s="23">
        <v>37864</v>
      </c>
      <c r="E53" s="29">
        <v>89</v>
      </c>
      <c r="F53" s="29">
        <v>10</v>
      </c>
      <c r="G53" s="43">
        <v>21</v>
      </c>
      <c r="H53" s="17">
        <f t="shared" si="5"/>
        <v>8.60655737704918</v>
      </c>
      <c r="I53" s="4">
        <v>235.2</v>
      </c>
      <c r="J53" s="14">
        <f t="shared" si="6"/>
        <v>19.3983843537415</v>
      </c>
      <c r="K53" s="4">
        <v>69.56</v>
      </c>
      <c r="L53" s="14">
        <f t="shared" si="7"/>
        <v>3.59401955146636</v>
      </c>
      <c r="M53" s="4">
        <v>6.7</v>
      </c>
      <c r="N53" s="15">
        <f t="shared" si="8"/>
        <v>20.51020408163265</v>
      </c>
      <c r="O53" s="14">
        <f t="shared" si="9"/>
        <v>52.10916536388969</v>
      </c>
    </row>
    <row r="54" spans="1:15" ht="15">
      <c r="A54" s="4">
        <v>51</v>
      </c>
      <c r="B54" s="40" t="s">
        <v>75</v>
      </c>
      <c r="C54" s="30" t="s">
        <v>17</v>
      </c>
      <c r="D54" s="23">
        <v>38083</v>
      </c>
      <c r="E54" s="29">
        <v>47</v>
      </c>
      <c r="F54" s="29">
        <v>9</v>
      </c>
      <c r="G54" s="43">
        <v>18.75</v>
      </c>
      <c r="H54" s="17">
        <f t="shared" si="5"/>
        <v>7.684426229508197</v>
      </c>
      <c r="I54" s="4">
        <v>221.1</v>
      </c>
      <c r="J54" s="14">
        <f t="shared" si="6"/>
        <v>20.63545906829489</v>
      </c>
      <c r="K54" s="4">
        <v>37.06</v>
      </c>
      <c r="L54" s="14">
        <f t="shared" si="7"/>
        <v>6.745817593092283</v>
      </c>
      <c r="M54" s="4">
        <v>5.5</v>
      </c>
      <c r="N54" s="15">
        <f t="shared" si="8"/>
        <v>16.83673469387755</v>
      </c>
      <c r="O54" s="14">
        <f t="shared" si="9"/>
        <v>51.90243758477291</v>
      </c>
    </row>
    <row r="55" spans="1:15" ht="15">
      <c r="A55" s="4">
        <v>52</v>
      </c>
      <c r="B55" s="40" t="s">
        <v>32</v>
      </c>
      <c r="C55" s="30" t="s">
        <v>17</v>
      </c>
      <c r="D55" s="31" t="s">
        <v>18</v>
      </c>
      <c r="E55" s="29">
        <v>4</v>
      </c>
      <c r="F55" s="29">
        <v>9</v>
      </c>
      <c r="G55" s="43">
        <v>25.75</v>
      </c>
      <c r="H55" s="17">
        <f t="shared" si="5"/>
        <v>10.55327868852459</v>
      </c>
      <c r="I55" s="4">
        <v>238.3</v>
      </c>
      <c r="J55" s="14">
        <f t="shared" si="6"/>
        <v>19.14603441040705</v>
      </c>
      <c r="K55" s="4">
        <v>47.53</v>
      </c>
      <c r="L55" s="14">
        <f t="shared" si="7"/>
        <v>5.259835893120134</v>
      </c>
      <c r="M55" s="4">
        <v>5.5</v>
      </c>
      <c r="N55" s="15">
        <f t="shared" si="8"/>
        <v>16.83673469387755</v>
      </c>
      <c r="O55" s="14">
        <f t="shared" si="9"/>
        <v>51.795883685929326</v>
      </c>
    </row>
    <row r="56" spans="1:15" ht="15">
      <c r="A56" s="4">
        <v>53</v>
      </c>
      <c r="B56" s="40" t="s">
        <v>36</v>
      </c>
      <c r="C56" s="30" t="s">
        <v>17</v>
      </c>
      <c r="D56" s="23">
        <v>37453</v>
      </c>
      <c r="E56" s="29">
        <v>13</v>
      </c>
      <c r="F56" s="29">
        <v>11</v>
      </c>
      <c r="G56" s="43">
        <v>22.5</v>
      </c>
      <c r="H56" s="17">
        <f t="shared" si="5"/>
        <v>9.221311475409836</v>
      </c>
      <c r="I56" s="4">
        <v>233</v>
      </c>
      <c r="J56" s="14">
        <f t="shared" si="6"/>
        <v>19.581545064377682</v>
      </c>
      <c r="K56" s="4">
        <v>44.28</v>
      </c>
      <c r="L56" s="14">
        <f t="shared" si="7"/>
        <v>5.645889792231255</v>
      </c>
      <c r="M56" s="4">
        <v>5.5</v>
      </c>
      <c r="N56" s="15">
        <f t="shared" si="8"/>
        <v>16.83673469387755</v>
      </c>
      <c r="O56" s="14">
        <f t="shared" si="9"/>
        <v>51.28548102589632</v>
      </c>
    </row>
    <row r="57" spans="1:15" ht="15">
      <c r="A57" s="4">
        <v>54</v>
      </c>
      <c r="B57" s="40" t="s">
        <v>129</v>
      </c>
      <c r="C57" s="30" t="s">
        <v>17</v>
      </c>
      <c r="D57" s="23">
        <v>37819</v>
      </c>
      <c r="E57" s="29">
        <v>91</v>
      </c>
      <c r="F57" s="29">
        <v>10</v>
      </c>
      <c r="G57" s="43">
        <v>16.75</v>
      </c>
      <c r="H57" s="17">
        <f t="shared" si="5"/>
        <v>6.864754098360656</v>
      </c>
      <c r="I57" s="4">
        <v>212.5</v>
      </c>
      <c r="J57" s="14">
        <f t="shared" si="6"/>
        <v>21.470588235294116</v>
      </c>
      <c r="K57" s="4">
        <v>32.75</v>
      </c>
      <c r="L57" s="14">
        <f t="shared" si="7"/>
        <v>7.633587786259542</v>
      </c>
      <c r="M57" s="4">
        <v>5</v>
      </c>
      <c r="N57" s="15">
        <f t="shared" si="8"/>
        <v>15.306122448979592</v>
      </c>
      <c r="O57" s="14">
        <f t="shared" si="9"/>
        <v>51.275052568893905</v>
      </c>
    </row>
    <row r="58" spans="1:15" ht="15">
      <c r="A58" s="4">
        <v>55</v>
      </c>
      <c r="B58" s="40" t="s">
        <v>59</v>
      </c>
      <c r="C58" s="30" t="s">
        <v>17</v>
      </c>
      <c r="D58" s="23">
        <v>37637</v>
      </c>
      <c r="E58" s="29">
        <v>39</v>
      </c>
      <c r="F58" s="29">
        <v>10</v>
      </c>
      <c r="G58" s="43">
        <v>16.75</v>
      </c>
      <c r="H58" s="17">
        <f t="shared" si="5"/>
        <v>6.864754098360656</v>
      </c>
      <c r="I58" s="4">
        <v>200.6</v>
      </c>
      <c r="J58" s="14">
        <f t="shared" si="6"/>
        <v>22.744267198404785</v>
      </c>
      <c r="K58" s="4">
        <v>51</v>
      </c>
      <c r="L58" s="14">
        <f t="shared" si="7"/>
        <v>4.901960784313726</v>
      </c>
      <c r="M58" s="4">
        <v>5</v>
      </c>
      <c r="N58" s="15">
        <f t="shared" si="8"/>
        <v>15.306122448979592</v>
      </c>
      <c r="O58" s="14">
        <f t="shared" si="9"/>
        <v>49.81710453005876</v>
      </c>
    </row>
    <row r="59" spans="1:15" ht="15">
      <c r="A59" s="4">
        <v>56</v>
      </c>
      <c r="B59" s="40" t="s">
        <v>45</v>
      </c>
      <c r="C59" s="34" t="s">
        <v>17</v>
      </c>
      <c r="D59" s="21">
        <v>37832</v>
      </c>
      <c r="E59" s="18">
        <v>21</v>
      </c>
      <c r="F59" s="29">
        <v>10</v>
      </c>
      <c r="G59" s="43">
        <v>15.25</v>
      </c>
      <c r="H59" s="17">
        <f t="shared" si="5"/>
        <v>6.25</v>
      </c>
      <c r="I59" s="4">
        <v>277.3</v>
      </c>
      <c r="J59" s="14">
        <f t="shared" si="6"/>
        <v>16.45329967544176</v>
      </c>
      <c r="K59" s="4">
        <v>76.78</v>
      </c>
      <c r="L59" s="14">
        <f t="shared" si="7"/>
        <v>3.256056264652253</v>
      </c>
      <c r="M59" s="4">
        <v>6.2</v>
      </c>
      <c r="N59" s="15">
        <f t="shared" si="8"/>
        <v>18.97959183673469</v>
      </c>
      <c r="O59" s="14">
        <f t="shared" si="9"/>
        <v>44.938947776828705</v>
      </c>
    </row>
    <row r="60" spans="1:15" ht="15">
      <c r="A60" s="4">
        <v>57</v>
      </c>
      <c r="B60" s="40" t="s">
        <v>35</v>
      </c>
      <c r="C60" s="30" t="s">
        <v>17</v>
      </c>
      <c r="D60" s="23">
        <v>37285</v>
      </c>
      <c r="E60" s="29">
        <v>13</v>
      </c>
      <c r="F60" s="29">
        <v>11</v>
      </c>
      <c r="G60" s="43">
        <v>23</v>
      </c>
      <c r="H60" s="17">
        <f t="shared" si="5"/>
        <v>9.426229508196721</v>
      </c>
      <c r="I60" s="4">
        <v>259.1</v>
      </c>
      <c r="J60" s="14">
        <f t="shared" si="6"/>
        <v>17.609031262060977</v>
      </c>
      <c r="K60" s="4">
        <v>67.85</v>
      </c>
      <c r="L60" s="14">
        <f t="shared" si="7"/>
        <v>3.684598378776714</v>
      </c>
      <c r="M60" s="4">
        <v>4.2</v>
      </c>
      <c r="N60" s="15">
        <f t="shared" si="8"/>
        <v>12.857142857142856</v>
      </c>
      <c r="O60" s="14">
        <f t="shared" si="9"/>
        <v>43.57700200617727</v>
      </c>
    </row>
    <row r="61" spans="1:15" ht="15">
      <c r="A61" s="4">
        <v>58</v>
      </c>
      <c r="B61" s="40" t="s">
        <v>64</v>
      </c>
      <c r="C61" s="30" t="s">
        <v>17</v>
      </c>
      <c r="D61" s="23">
        <v>37303</v>
      </c>
      <c r="E61" s="29">
        <v>41</v>
      </c>
      <c r="F61" s="29">
        <v>11</v>
      </c>
      <c r="G61" s="43">
        <v>38.25</v>
      </c>
      <c r="H61" s="17">
        <f t="shared" si="5"/>
        <v>15.676229508196721</v>
      </c>
      <c r="I61" s="4">
        <v>215.3</v>
      </c>
      <c r="J61" s="14">
        <f t="shared" si="6"/>
        <v>21.191360891778913</v>
      </c>
      <c r="K61" s="4">
        <v>42.35</v>
      </c>
      <c r="L61" s="14">
        <f t="shared" si="7"/>
        <v>5.903187721369539</v>
      </c>
      <c r="M61" s="4">
        <v>0</v>
      </c>
      <c r="N61" s="15">
        <f t="shared" si="8"/>
        <v>0</v>
      </c>
      <c r="O61" s="14">
        <f t="shared" si="9"/>
        <v>42.770778121345174</v>
      </c>
    </row>
    <row r="62" spans="1:15" ht="15">
      <c r="A62" s="4">
        <v>59</v>
      </c>
      <c r="B62" s="40" t="s">
        <v>53</v>
      </c>
      <c r="C62" s="30" t="s">
        <v>17</v>
      </c>
      <c r="D62" s="23">
        <v>37342</v>
      </c>
      <c r="E62" s="29">
        <v>35</v>
      </c>
      <c r="F62" s="29">
        <v>11</v>
      </c>
      <c r="G62" s="43">
        <v>24.5</v>
      </c>
      <c r="H62" s="17">
        <f t="shared" si="5"/>
        <v>10.040983606557377</v>
      </c>
      <c r="I62" s="4">
        <v>207.1</v>
      </c>
      <c r="J62" s="14">
        <f t="shared" si="6"/>
        <v>22.030420086914535</v>
      </c>
      <c r="K62" s="4">
        <v>35.13</v>
      </c>
      <c r="L62" s="14">
        <f t="shared" si="7"/>
        <v>7.116424708226586</v>
      </c>
      <c r="M62" s="4">
        <v>0</v>
      </c>
      <c r="N62" s="15">
        <f t="shared" si="8"/>
        <v>0</v>
      </c>
      <c r="O62" s="14">
        <f t="shared" si="9"/>
        <v>39.1878284016985</v>
      </c>
    </row>
    <row r="63" spans="1:15" ht="15">
      <c r="A63" s="4">
        <v>60</v>
      </c>
      <c r="B63" s="40" t="s">
        <v>138</v>
      </c>
      <c r="C63" s="30" t="s">
        <v>17</v>
      </c>
      <c r="D63" s="23">
        <v>37651</v>
      </c>
      <c r="E63" s="29" t="s">
        <v>14</v>
      </c>
      <c r="F63" s="29">
        <v>10</v>
      </c>
      <c r="G63" s="43">
        <v>22</v>
      </c>
      <c r="H63" s="17">
        <f t="shared" si="5"/>
        <v>9.01639344262295</v>
      </c>
      <c r="I63" s="4" t="s">
        <v>28</v>
      </c>
      <c r="J63" s="14"/>
      <c r="K63" s="4">
        <v>48.78</v>
      </c>
      <c r="L63" s="14">
        <f t="shared" si="7"/>
        <v>5.125051250512505</v>
      </c>
      <c r="M63" s="4">
        <v>8</v>
      </c>
      <c r="N63" s="15">
        <f t="shared" si="8"/>
        <v>24.489795918367346</v>
      </c>
      <c r="O63" s="14">
        <f t="shared" si="9"/>
        <v>38.631240611502804</v>
      </c>
    </row>
    <row r="64" spans="1:15" ht="15">
      <c r="A64" s="4">
        <v>61</v>
      </c>
      <c r="B64" s="40" t="s">
        <v>41</v>
      </c>
      <c r="C64" s="30" t="s">
        <v>17</v>
      </c>
      <c r="D64" s="23">
        <v>38261</v>
      </c>
      <c r="E64" s="29">
        <v>16</v>
      </c>
      <c r="F64" s="29">
        <v>9</v>
      </c>
      <c r="G64" s="43">
        <v>21.5</v>
      </c>
      <c r="H64" s="17">
        <f t="shared" si="5"/>
        <v>8.811475409836065</v>
      </c>
      <c r="I64" s="4" t="s">
        <v>26</v>
      </c>
      <c r="J64" s="14"/>
      <c r="K64" s="4">
        <v>35.07</v>
      </c>
      <c r="L64" s="14">
        <f t="shared" si="7"/>
        <v>7.1285999429712</v>
      </c>
      <c r="M64" s="4">
        <v>7.2</v>
      </c>
      <c r="N64" s="15">
        <f t="shared" si="8"/>
        <v>22.04081632653061</v>
      </c>
      <c r="O64" s="14">
        <f t="shared" si="9"/>
        <v>37.98089167933787</v>
      </c>
    </row>
    <row r="65" spans="1:15" ht="15">
      <c r="A65" s="4">
        <v>62</v>
      </c>
      <c r="B65" s="40" t="s">
        <v>51</v>
      </c>
      <c r="C65" s="30" t="s">
        <v>17</v>
      </c>
      <c r="D65" s="23">
        <v>37827</v>
      </c>
      <c r="E65" s="29">
        <v>35</v>
      </c>
      <c r="F65" s="29">
        <v>10</v>
      </c>
      <c r="G65" s="43">
        <v>22</v>
      </c>
      <c r="H65" s="17">
        <f t="shared" si="5"/>
        <v>9.01639344262295</v>
      </c>
      <c r="I65" s="4">
        <v>203.2</v>
      </c>
      <c r="J65" s="14">
        <f>25*182.5/I65</f>
        <v>22.453248031496063</v>
      </c>
      <c r="K65" s="4">
        <v>44.62</v>
      </c>
      <c r="L65" s="14">
        <f t="shared" si="7"/>
        <v>5.602868668758405</v>
      </c>
      <c r="M65" s="4">
        <v>0</v>
      </c>
      <c r="N65" s="15">
        <f t="shared" si="8"/>
        <v>0</v>
      </c>
      <c r="O65" s="14">
        <f t="shared" si="9"/>
        <v>37.07251014287742</v>
      </c>
    </row>
    <row r="66" spans="1:15" ht="15">
      <c r="A66" s="4">
        <v>63</v>
      </c>
      <c r="B66" s="40" t="s">
        <v>43</v>
      </c>
      <c r="C66" s="33" t="s">
        <v>17</v>
      </c>
      <c r="D66" s="23">
        <v>37746</v>
      </c>
      <c r="E66" s="29">
        <v>19</v>
      </c>
      <c r="F66" s="29">
        <v>10</v>
      </c>
      <c r="G66" s="43">
        <v>24.5</v>
      </c>
      <c r="H66" s="17">
        <f t="shared" si="5"/>
        <v>10.040983606557377</v>
      </c>
      <c r="I66" s="4" t="s">
        <v>27</v>
      </c>
      <c r="J66" s="14"/>
      <c r="K66" s="4">
        <v>57.71</v>
      </c>
      <c r="L66" s="14">
        <f t="shared" si="7"/>
        <v>4.332004851845434</v>
      </c>
      <c r="M66" s="4">
        <v>7</v>
      </c>
      <c r="N66" s="15">
        <f t="shared" si="8"/>
        <v>21.428571428571427</v>
      </c>
      <c r="O66" s="14">
        <f t="shared" si="9"/>
        <v>35.80155988697424</v>
      </c>
    </row>
    <row r="67" spans="1:15" ht="15">
      <c r="A67" s="4">
        <v>64</v>
      </c>
      <c r="B67" s="40" t="s">
        <v>44</v>
      </c>
      <c r="C67" s="34" t="s">
        <v>17</v>
      </c>
      <c r="D67" s="21">
        <v>38196</v>
      </c>
      <c r="E67" s="18">
        <v>21</v>
      </c>
      <c r="F67" s="29">
        <v>9</v>
      </c>
      <c r="G67" s="43">
        <v>25.5</v>
      </c>
      <c r="H67" s="17">
        <f t="shared" si="5"/>
        <v>10.450819672131148</v>
      </c>
      <c r="I67" s="4" t="s">
        <v>26</v>
      </c>
      <c r="J67" s="14"/>
      <c r="K67" s="4">
        <v>81.53</v>
      </c>
      <c r="L67" s="14">
        <f t="shared" si="7"/>
        <v>3.066355942597817</v>
      </c>
      <c r="M67" s="4">
        <v>7.2</v>
      </c>
      <c r="N67" s="15">
        <f t="shared" si="8"/>
        <v>22.04081632653061</v>
      </c>
      <c r="O67" s="14">
        <f t="shared" si="9"/>
        <v>35.55799194125957</v>
      </c>
    </row>
    <row r="68" spans="1:15" ht="15">
      <c r="A68" s="4">
        <v>65</v>
      </c>
      <c r="B68" s="40" t="s">
        <v>58</v>
      </c>
      <c r="C68" s="30" t="s">
        <v>17</v>
      </c>
      <c r="D68" s="23">
        <v>37731</v>
      </c>
      <c r="E68" s="29">
        <v>39</v>
      </c>
      <c r="F68" s="29">
        <v>10</v>
      </c>
      <c r="G68" s="43">
        <v>20.5</v>
      </c>
      <c r="H68" s="17">
        <f aca="true" t="shared" si="10" ref="H68:H99">25*G68/61</f>
        <v>8.401639344262295</v>
      </c>
      <c r="I68" s="4">
        <v>199.7</v>
      </c>
      <c r="J68" s="14">
        <f aca="true" t="shared" si="11" ref="J68:J76">25*182.5/I68</f>
        <v>22.84677015523285</v>
      </c>
      <c r="K68" s="4">
        <v>65.15</v>
      </c>
      <c r="L68" s="14">
        <f aca="true" t="shared" si="12" ref="L68:L77">20*12.5/K68</f>
        <v>3.837298541826554</v>
      </c>
      <c r="M68" s="4">
        <v>0</v>
      </c>
      <c r="N68" s="15">
        <f aca="true" t="shared" si="13" ref="N68:N74">30*M68/9.8</f>
        <v>0</v>
      </c>
      <c r="O68" s="14">
        <f aca="true" t="shared" si="14" ref="O68:O99">H68+J68+L68+N68</f>
        <v>35.0857080413217</v>
      </c>
    </row>
    <row r="69" spans="1:15" ht="15">
      <c r="A69" s="4">
        <v>66</v>
      </c>
      <c r="B69" s="40" t="s">
        <v>69</v>
      </c>
      <c r="C69" s="30" t="s">
        <v>17</v>
      </c>
      <c r="D69" s="23">
        <v>38224</v>
      </c>
      <c r="E69" s="29">
        <v>43</v>
      </c>
      <c r="F69" s="29">
        <v>9</v>
      </c>
      <c r="G69" s="43">
        <v>25.75</v>
      </c>
      <c r="H69" s="17">
        <f t="shared" si="10"/>
        <v>10.55327868852459</v>
      </c>
      <c r="I69" s="4">
        <v>247</v>
      </c>
      <c r="J69" s="14">
        <f t="shared" si="11"/>
        <v>18.47165991902834</v>
      </c>
      <c r="K69" s="4">
        <v>43.06</v>
      </c>
      <c r="L69" s="14">
        <f t="shared" si="12"/>
        <v>5.80585229911751</v>
      </c>
      <c r="M69" s="4">
        <v>0</v>
      </c>
      <c r="N69" s="15">
        <f t="shared" si="13"/>
        <v>0</v>
      </c>
      <c r="O69" s="14">
        <f t="shared" si="14"/>
        <v>34.830790906670444</v>
      </c>
    </row>
    <row r="70" spans="1:15" ht="15">
      <c r="A70" s="4">
        <v>67</v>
      </c>
      <c r="B70" s="40" t="s">
        <v>101</v>
      </c>
      <c r="C70" s="30" t="s">
        <v>17</v>
      </c>
      <c r="D70" s="23">
        <v>38353</v>
      </c>
      <c r="E70" s="29">
        <v>77</v>
      </c>
      <c r="F70" s="29">
        <v>9</v>
      </c>
      <c r="G70" s="43">
        <v>18</v>
      </c>
      <c r="H70" s="17">
        <f t="shared" si="10"/>
        <v>7.377049180327869</v>
      </c>
      <c r="I70" s="4">
        <v>252.4</v>
      </c>
      <c r="J70" s="14">
        <f t="shared" si="11"/>
        <v>18.07646592709984</v>
      </c>
      <c r="K70" s="4">
        <v>27.22</v>
      </c>
      <c r="L70" s="14">
        <f t="shared" si="12"/>
        <v>9.184423218221896</v>
      </c>
      <c r="M70" s="4">
        <v>0</v>
      </c>
      <c r="N70" s="15">
        <f t="shared" si="13"/>
        <v>0</v>
      </c>
      <c r="O70" s="14">
        <f t="shared" si="14"/>
        <v>34.63793832564961</v>
      </c>
    </row>
    <row r="71" spans="1:15" ht="15">
      <c r="A71" s="4">
        <v>68</v>
      </c>
      <c r="B71" s="40" t="s">
        <v>117</v>
      </c>
      <c r="C71" s="30" t="s">
        <v>17</v>
      </c>
      <c r="D71" s="23">
        <v>37982</v>
      </c>
      <c r="E71" s="29">
        <v>88</v>
      </c>
      <c r="F71" s="29">
        <v>9</v>
      </c>
      <c r="G71" s="43">
        <v>14.25</v>
      </c>
      <c r="H71" s="17">
        <f t="shared" si="10"/>
        <v>5.840163934426229</v>
      </c>
      <c r="I71" s="4">
        <v>207.4</v>
      </c>
      <c r="J71" s="14">
        <f t="shared" si="11"/>
        <v>21.998553519768564</v>
      </c>
      <c r="K71" s="4">
        <v>38.62</v>
      </c>
      <c r="L71" s="14">
        <f t="shared" si="12"/>
        <v>6.473329880890731</v>
      </c>
      <c r="M71" s="4">
        <v>0</v>
      </c>
      <c r="N71" s="15">
        <f t="shared" si="13"/>
        <v>0</v>
      </c>
      <c r="O71" s="14">
        <f t="shared" si="14"/>
        <v>34.31204733508552</v>
      </c>
    </row>
    <row r="72" spans="1:15" ht="15">
      <c r="A72" s="4">
        <v>69</v>
      </c>
      <c r="B72" s="40" t="s">
        <v>66</v>
      </c>
      <c r="C72" s="30" t="s">
        <v>17</v>
      </c>
      <c r="D72" s="23">
        <v>37624</v>
      </c>
      <c r="E72" s="29">
        <v>41</v>
      </c>
      <c r="F72" s="29">
        <v>10</v>
      </c>
      <c r="G72" s="43">
        <v>22.75</v>
      </c>
      <c r="H72" s="17">
        <f t="shared" si="10"/>
        <v>9.323770491803279</v>
      </c>
      <c r="I72" s="4">
        <v>231.5</v>
      </c>
      <c r="J72" s="14">
        <f t="shared" si="11"/>
        <v>19.70842332613391</v>
      </c>
      <c r="K72" s="4">
        <v>55.16</v>
      </c>
      <c r="L72" s="14">
        <f t="shared" si="12"/>
        <v>4.532269760696157</v>
      </c>
      <c r="M72" s="4">
        <v>0</v>
      </c>
      <c r="N72" s="15">
        <f t="shared" si="13"/>
        <v>0</v>
      </c>
      <c r="O72" s="14">
        <f t="shared" si="14"/>
        <v>33.56446357863335</v>
      </c>
    </row>
    <row r="73" spans="1:15" ht="15">
      <c r="A73" s="4">
        <v>70</v>
      </c>
      <c r="B73" s="40" t="s">
        <v>67</v>
      </c>
      <c r="C73" s="30" t="s">
        <v>17</v>
      </c>
      <c r="D73" s="23">
        <v>38125</v>
      </c>
      <c r="E73" s="29">
        <v>43</v>
      </c>
      <c r="F73" s="29">
        <v>9</v>
      </c>
      <c r="G73" s="43">
        <v>24.75</v>
      </c>
      <c r="H73" s="17">
        <f t="shared" si="10"/>
        <v>10.14344262295082</v>
      </c>
      <c r="I73" s="4">
        <v>254.4</v>
      </c>
      <c r="J73" s="14">
        <f t="shared" si="11"/>
        <v>17.93435534591195</v>
      </c>
      <c r="K73" s="4">
        <v>48.28</v>
      </c>
      <c r="L73" s="14">
        <f t="shared" si="12"/>
        <v>5.178127589063794</v>
      </c>
      <c r="M73" s="4">
        <v>0</v>
      </c>
      <c r="N73" s="15">
        <f t="shared" si="13"/>
        <v>0</v>
      </c>
      <c r="O73" s="14">
        <f t="shared" si="14"/>
        <v>33.25592555792656</v>
      </c>
    </row>
    <row r="74" spans="1:15" ht="15">
      <c r="A74" s="4">
        <v>71</v>
      </c>
      <c r="B74" s="40" t="s">
        <v>54</v>
      </c>
      <c r="C74" s="30" t="s">
        <v>17</v>
      </c>
      <c r="D74" s="23">
        <v>37693</v>
      </c>
      <c r="E74" s="29">
        <v>38</v>
      </c>
      <c r="F74" s="29">
        <v>10</v>
      </c>
      <c r="G74" s="43">
        <v>18.75</v>
      </c>
      <c r="H74" s="17">
        <f t="shared" si="10"/>
        <v>7.684426229508197</v>
      </c>
      <c r="I74" s="4">
        <v>240.8</v>
      </c>
      <c r="J74" s="14">
        <f t="shared" si="11"/>
        <v>18.947259136212622</v>
      </c>
      <c r="K74" s="4">
        <v>43.16</v>
      </c>
      <c r="L74" s="14">
        <f t="shared" si="12"/>
        <v>5.792400370713624</v>
      </c>
      <c r="M74" s="4">
        <v>0</v>
      </c>
      <c r="N74" s="15">
        <f t="shared" si="13"/>
        <v>0</v>
      </c>
      <c r="O74" s="14">
        <f t="shared" si="14"/>
        <v>32.42408573643444</v>
      </c>
    </row>
    <row r="75" spans="1:15" ht="15">
      <c r="A75" s="4">
        <v>72</v>
      </c>
      <c r="B75" s="40" t="s">
        <v>61</v>
      </c>
      <c r="C75" s="30" t="s">
        <v>17</v>
      </c>
      <c r="D75" s="23">
        <v>37527</v>
      </c>
      <c r="E75" s="29">
        <v>40</v>
      </c>
      <c r="F75" s="29">
        <v>11</v>
      </c>
      <c r="G75" s="43">
        <v>19.25</v>
      </c>
      <c r="H75" s="17">
        <f t="shared" si="10"/>
        <v>7.889344262295082</v>
      </c>
      <c r="I75" s="4">
        <v>244.7</v>
      </c>
      <c r="J75" s="14">
        <f t="shared" si="11"/>
        <v>18.645279934613814</v>
      </c>
      <c r="K75" s="4">
        <v>47.28</v>
      </c>
      <c r="L75" s="14">
        <f t="shared" si="12"/>
        <v>5.2876480541455155</v>
      </c>
      <c r="M75" s="4" t="s">
        <v>28</v>
      </c>
      <c r="N75" s="15"/>
      <c r="O75" s="14">
        <f t="shared" si="14"/>
        <v>31.822272251054414</v>
      </c>
    </row>
    <row r="76" spans="1:15" ht="15">
      <c r="A76" s="4">
        <v>73</v>
      </c>
      <c r="B76" s="40" t="s">
        <v>104</v>
      </c>
      <c r="C76" s="30" t="s">
        <v>17</v>
      </c>
      <c r="D76" s="23">
        <v>37457</v>
      </c>
      <c r="E76" s="29">
        <v>79</v>
      </c>
      <c r="F76" s="29">
        <v>11</v>
      </c>
      <c r="G76" s="43">
        <v>9.25</v>
      </c>
      <c r="H76" s="17">
        <f t="shared" si="10"/>
        <v>3.790983606557377</v>
      </c>
      <c r="I76" s="4">
        <v>208.9</v>
      </c>
      <c r="J76" s="14">
        <f t="shared" si="11"/>
        <v>21.840593585447582</v>
      </c>
      <c r="K76" s="4">
        <v>47.56</v>
      </c>
      <c r="L76" s="14">
        <f t="shared" si="12"/>
        <v>5.256518082422203</v>
      </c>
      <c r="M76" s="4">
        <v>0</v>
      </c>
      <c r="N76" s="15">
        <f>30*M76/9.8</f>
        <v>0</v>
      </c>
      <c r="O76" s="14">
        <f t="shared" si="14"/>
        <v>30.88809527442716</v>
      </c>
    </row>
    <row r="77" spans="1:15" ht="15">
      <c r="A77" s="4">
        <v>74</v>
      </c>
      <c r="B77" s="40" t="s">
        <v>70</v>
      </c>
      <c r="C77" s="30" t="s">
        <v>17</v>
      </c>
      <c r="D77" s="23">
        <v>37889</v>
      </c>
      <c r="E77" s="29">
        <v>44</v>
      </c>
      <c r="F77" s="29">
        <v>9</v>
      </c>
      <c r="G77" s="43">
        <v>26.25</v>
      </c>
      <c r="H77" s="17">
        <f t="shared" si="10"/>
        <v>10.758196721311476</v>
      </c>
      <c r="I77" s="4"/>
      <c r="J77" s="14"/>
      <c r="K77" s="4">
        <v>60.4</v>
      </c>
      <c r="L77" s="14">
        <f t="shared" si="12"/>
        <v>4.13907284768212</v>
      </c>
      <c r="M77" s="4" t="s">
        <v>29</v>
      </c>
      <c r="N77" s="15"/>
      <c r="O77" s="14">
        <f t="shared" si="14"/>
        <v>14.897269568993597</v>
      </c>
    </row>
    <row r="78" spans="1:15" ht="15">
      <c r="A78" s="4">
        <v>75</v>
      </c>
      <c r="B78" s="40" t="s">
        <v>116</v>
      </c>
      <c r="C78" s="30" t="s">
        <v>17</v>
      </c>
      <c r="D78" s="23">
        <v>38066</v>
      </c>
      <c r="E78" s="29">
        <v>88</v>
      </c>
      <c r="F78" s="29">
        <v>9</v>
      </c>
      <c r="G78" s="43">
        <v>31.25</v>
      </c>
      <c r="H78" s="17">
        <f t="shared" si="10"/>
        <v>12.807377049180328</v>
      </c>
      <c r="I78" s="4"/>
      <c r="J78" s="14"/>
      <c r="K78" s="4"/>
      <c r="L78" s="14"/>
      <c r="M78" s="4"/>
      <c r="N78" s="15">
        <f>30*M78/9.8</f>
        <v>0</v>
      </c>
      <c r="O78" s="14">
        <f t="shared" si="14"/>
        <v>12.807377049180328</v>
      </c>
    </row>
    <row r="79" spans="1:15" ht="15">
      <c r="A79" s="4">
        <v>76</v>
      </c>
      <c r="B79" s="40" t="s">
        <v>62</v>
      </c>
      <c r="C79" s="30" t="s">
        <v>17</v>
      </c>
      <c r="D79" s="23">
        <v>37486</v>
      </c>
      <c r="E79" s="29">
        <v>40</v>
      </c>
      <c r="F79" s="29">
        <v>11</v>
      </c>
      <c r="G79" s="43">
        <v>16.5</v>
      </c>
      <c r="H79" s="17">
        <f t="shared" si="10"/>
        <v>6.762295081967213</v>
      </c>
      <c r="I79" s="4"/>
      <c r="J79" s="14"/>
      <c r="K79" s="4">
        <v>41.72</v>
      </c>
      <c r="L79" s="14">
        <f aca="true" t="shared" si="15" ref="L79:L112">20*12.5/K79</f>
        <v>5.992329817833173</v>
      </c>
      <c r="M79" s="4" t="s">
        <v>29</v>
      </c>
      <c r="N79" s="15"/>
      <c r="O79" s="14">
        <f t="shared" si="14"/>
        <v>12.754624899800387</v>
      </c>
    </row>
    <row r="80" spans="1:15" ht="15">
      <c r="A80" s="4">
        <v>77</v>
      </c>
      <c r="B80" s="40" t="s">
        <v>72</v>
      </c>
      <c r="C80" s="30" t="s">
        <v>17</v>
      </c>
      <c r="D80" s="23">
        <v>37577</v>
      </c>
      <c r="E80" s="29">
        <v>44</v>
      </c>
      <c r="F80" s="29">
        <v>10</v>
      </c>
      <c r="G80" s="43">
        <v>14.75</v>
      </c>
      <c r="H80" s="17">
        <f t="shared" si="10"/>
        <v>6.045081967213115</v>
      </c>
      <c r="I80" s="4"/>
      <c r="J80" s="14"/>
      <c r="K80" s="4">
        <v>37.62</v>
      </c>
      <c r="L80" s="14">
        <f t="shared" si="15"/>
        <v>6.645401382243488</v>
      </c>
      <c r="M80" s="4" t="s">
        <v>28</v>
      </c>
      <c r="N80" s="15"/>
      <c r="O80" s="14">
        <f t="shared" si="14"/>
        <v>12.690483349456603</v>
      </c>
    </row>
    <row r="81" spans="1:15" ht="15">
      <c r="A81" s="4">
        <v>78</v>
      </c>
      <c r="B81" s="40" t="s">
        <v>71</v>
      </c>
      <c r="C81" s="30" t="s">
        <v>17</v>
      </c>
      <c r="D81" s="23">
        <v>38060</v>
      </c>
      <c r="E81" s="29">
        <v>44</v>
      </c>
      <c r="F81" s="29">
        <v>9</v>
      </c>
      <c r="G81" s="43">
        <v>18</v>
      </c>
      <c r="H81" s="17">
        <f t="shared" si="10"/>
        <v>7.377049180327869</v>
      </c>
      <c r="I81" s="4"/>
      <c r="J81" s="14"/>
      <c r="K81" s="4">
        <v>82.6</v>
      </c>
      <c r="L81" s="14">
        <f t="shared" si="15"/>
        <v>3.026634382566586</v>
      </c>
      <c r="M81" s="4" t="s">
        <v>28</v>
      </c>
      <c r="N81" s="15"/>
      <c r="O81" s="14">
        <f t="shared" si="14"/>
        <v>10.403683562894454</v>
      </c>
    </row>
    <row r="82" spans="1:15" ht="15">
      <c r="A82" s="4">
        <v>79</v>
      </c>
      <c r="B82" s="40" t="s">
        <v>48</v>
      </c>
      <c r="C82" s="30" t="s">
        <v>17</v>
      </c>
      <c r="D82" s="31" t="s">
        <v>19</v>
      </c>
      <c r="E82" s="29">
        <v>34</v>
      </c>
      <c r="F82" s="29">
        <v>11</v>
      </c>
      <c r="G82" s="43">
        <v>0</v>
      </c>
      <c r="H82" s="17">
        <f t="shared" si="10"/>
        <v>0</v>
      </c>
      <c r="I82" s="4"/>
      <c r="J82" s="14"/>
      <c r="K82" s="4">
        <v>57.62</v>
      </c>
      <c r="L82" s="14">
        <f t="shared" si="15"/>
        <v>4.338771259979174</v>
      </c>
      <c r="M82" s="4" t="s">
        <v>28</v>
      </c>
      <c r="N82" s="15"/>
      <c r="O82" s="14">
        <f t="shared" si="14"/>
        <v>4.338771259979174</v>
      </c>
    </row>
    <row r="83" spans="1:15" ht="15">
      <c r="A83" s="4">
        <v>80</v>
      </c>
      <c r="B83" s="40" t="s">
        <v>33</v>
      </c>
      <c r="C83" s="30" t="s">
        <v>17</v>
      </c>
      <c r="D83" s="23">
        <v>37440</v>
      </c>
      <c r="E83" s="29">
        <v>4</v>
      </c>
      <c r="F83" s="29">
        <v>9</v>
      </c>
      <c r="G83" s="43">
        <v>0</v>
      </c>
      <c r="H83" s="17">
        <f t="shared" si="10"/>
        <v>0</v>
      </c>
      <c r="I83" s="4"/>
      <c r="J83" s="14" t="e">
        <f aca="true" t="shared" si="16" ref="J83:J112">25*182.5/I83</f>
        <v>#DIV/0!</v>
      </c>
      <c r="K83" s="4"/>
      <c r="L83" s="14" t="e">
        <f t="shared" si="15"/>
        <v>#DIV/0!</v>
      </c>
      <c r="M83" s="4"/>
      <c r="N83" s="15">
        <f aca="true" t="shared" si="17" ref="N83:N112">30*M83/9.8</f>
        <v>0</v>
      </c>
      <c r="O83" s="14" t="e">
        <f t="shared" si="14"/>
        <v>#DIV/0!</v>
      </c>
    </row>
    <row r="84" spans="1:15" ht="15">
      <c r="A84" s="4">
        <v>81</v>
      </c>
      <c r="B84" s="40" t="s">
        <v>34</v>
      </c>
      <c r="C84" s="30" t="s">
        <v>17</v>
      </c>
      <c r="D84" s="23">
        <v>37691</v>
      </c>
      <c r="E84" s="29">
        <v>13</v>
      </c>
      <c r="F84" s="29">
        <v>9</v>
      </c>
      <c r="G84" s="43">
        <v>0</v>
      </c>
      <c r="H84" s="17">
        <f t="shared" si="10"/>
        <v>0</v>
      </c>
      <c r="I84" s="4"/>
      <c r="J84" s="14" t="e">
        <f t="shared" si="16"/>
        <v>#DIV/0!</v>
      </c>
      <c r="K84" s="4"/>
      <c r="L84" s="14" t="e">
        <f t="shared" si="15"/>
        <v>#DIV/0!</v>
      </c>
      <c r="M84" s="4"/>
      <c r="N84" s="15">
        <f t="shared" si="17"/>
        <v>0</v>
      </c>
      <c r="O84" s="14" t="e">
        <f t="shared" si="14"/>
        <v>#DIV/0!</v>
      </c>
    </row>
    <row r="85" spans="1:15" ht="15">
      <c r="A85" s="4">
        <v>82</v>
      </c>
      <c r="B85" s="40" t="s">
        <v>37</v>
      </c>
      <c r="C85" s="32" t="s">
        <v>17</v>
      </c>
      <c r="D85" s="21">
        <v>38255</v>
      </c>
      <c r="E85" s="19">
        <v>14</v>
      </c>
      <c r="F85" s="29">
        <v>9</v>
      </c>
      <c r="G85" s="43">
        <v>0</v>
      </c>
      <c r="H85" s="17">
        <f t="shared" si="10"/>
        <v>0</v>
      </c>
      <c r="I85" s="4"/>
      <c r="J85" s="14" t="e">
        <f t="shared" si="16"/>
        <v>#DIV/0!</v>
      </c>
      <c r="K85" s="4"/>
      <c r="L85" s="14" t="e">
        <f t="shared" si="15"/>
        <v>#DIV/0!</v>
      </c>
      <c r="M85" s="4"/>
      <c r="N85" s="15">
        <f t="shared" si="17"/>
        <v>0</v>
      </c>
      <c r="O85" s="14" t="e">
        <f t="shared" si="14"/>
        <v>#DIV/0!</v>
      </c>
    </row>
    <row r="86" spans="1:15" ht="15">
      <c r="A86" s="4">
        <v>83</v>
      </c>
      <c r="B86" s="40" t="s">
        <v>38</v>
      </c>
      <c r="C86" s="32" t="s">
        <v>17</v>
      </c>
      <c r="D86" s="21">
        <v>38206</v>
      </c>
      <c r="E86" s="19">
        <v>14</v>
      </c>
      <c r="F86" s="29">
        <v>9</v>
      </c>
      <c r="G86" s="43">
        <v>0</v>
      </c>
      <c r="H86" s="17">
        <f t="shared" si="10"/>
        <v>0</v>
      </c>
      <c r="I86" s="4"/>
      <c r="J86" s="14" t="e">
        <f t="shared" si="16"/>
        <v>#DIV/0!</v>
      </c>
      <c r="K86" s="4"/>
      <c r="L86" s="14" t="e">
        <f t="shared" si="15"/>
        <v>#DIV/0!</v>
      </c>
      <c r="M86" s="4"/>
      <c r="N86" s="15">
        <f t="shared" si="17"/>
        <v>0</v>
      </c>
      <c r="O86" s="14" t="e">
        <f t="shared" si="14"/>
        <v>#DIV/0!</v>
      </c>
    </row>
    <row r="87" spans="1:15" ht="15">
      <c r="A87" s="4">
        <v>84</v>
      </c>
      <c r="B87" s="40" t="s">
        <v>39</v>
      </c>
      <c r="C87" s="32" t="s">
        <v>17</v>
      </c>
      <c r="D87" s="21">
        <v>38176</v>
      </c>
      <c r="E87" s="19">
        <v>14</v>
      </c>
      <c r="F87" s="29">
        <v>9</v>
      </c>
      <c r="G87" s="43">
        <v>0</v>
      </c>
      <c r="H87" s="17">
        <f t="shared" si="10"/>
        <v>0</v>
      </c>
      <c r="I87" s="4"/>
      <c r="J87" s="14" t="e">
        <f t="shared" si="16"/>
        <v>#DIV/0!</v>
      </c>
      <c r="K87" s="4"/>
      <c r="L87" s="14" t="e">
        <f t="shared" si="15"/>
        <v>#DIV/0!</v>
      </c>
      <c r="M87" s="4"/>
      <c r="N87" s="15">
        <f t="shared" si="17"/>
        <v>0</v>
      </c>
      <c r="O87" s="14" t="e">
        <f t="shared" si="14"/>
        <v>#DIV/0!</v>
      </c>
    </row>
    <row r="88" spans="1:15" ht="15">
      <c r="A88" s="4">
        <v>85</v>
      </c>
      <c r="B88" s="40" t="s">
        <v>50</v>
      </c>
      <c r="C88" s="30" t="s">
        <v>17</v>
      </c>
      <c r="D88" s="23">
        <v>38155</v>
      </c>
      <c r="E88" s="29">
        <v>34</v>
      </c>
      <c r="F88" s="29">
        <v>9</v>
      </c>
      <c r="G88" s="43">
        <v>0</v>
      </c>
      <c r="H88" s="17">
        <f t="shared" si="10"/>
        <v>0</v>
      </c>
      <c r="I88" s="4"/>
      <c r="J88" s="14" t="e">
        <f t="shared" si="16"/>
        <v>#DIV/0!</v>
      </c>
      <c r="K88" s="4"/>
      <c r="L88" s="14" t="e">
        <f t="shared" si="15"/>
        <v>#DIV/0!</v>
      </c>
      <c r="M88" s="4"/>
      <c r="N88" s="15">
        <f t="shared" si="17"/>
        <v>0</v>
      </c>
      <c r="O88" s="14" t="e">
        <f t="shared" si="14"/>
        <v>#DIV/0!</v>
      </c>
    </row>
    <row r="89" spans="1:15" ht="15">
      <c r="A89" s="4">
        <v>86</v>
      </c>
      <c r="B89" s="40" t="s">
        <v>57</v>
      </c>
      <c r="C89" s="30" t="s">
        <v>17</v>
      </c>
      <c r="D89" s="23">
        <v>37849</v>
      </c>
      <c r="E89" s="29">
        <v>39</v>
      </c>
      <c r="F89" s="29">
        <v>9</v>
      </c>
      <c r="G89" s="43">
        <v>0</v>
      </c>
      <c r="H89" s="17">
        <f t="shared" si="10"/>
        <v>0</v>
      </c>
      <c r="I89" s="4"/>
      <c r="J89" s="14" t="e">
        <f t="shared" si="16"/>
        <v>#DIV/0!</v>
      </c>
      <c r="K89" s="4"/>
      <c r="L89" s="14" t="e">
        <f t="shared" si="15"/>
        <v>#DIV/0!</v>
      </c>
      <c r="M89" s="4"/>
      <c r="N89" s="15">
        <f t="shared" si="17"/>
        <v>0</v>
      </c>
      <c r="O89" s="14" t="e">
        <f t="shared" si="14"/>
        <v>#DIV/0!</v>
      </c>
    </row>
    <row r="90" spans="1:15" ht="15">
      <c r="A90" s="4">
        <v>87</v>
      </c>
      <c r="B90" s="40" t="s">
        <v>63</v>
      </c>
      <c r="C90" s="30" t="s">
        <v>17</v>
      </c>
      <c r="D90" s="23">
        <v>37574</v>
      </c>
      <c r="E90" s="29">
        <v>40</v>
      </c>
      <c r="F90" s="29">
        <v>11</v>
      </c>
      <c r="G90" s="43">
        <v>0</v>
      </c>
      <c r="H90" s="17">
        <f t="shared" si="10"/>
        <v>0</v>
      </c>
      <c r="I90" s="4"/>
      <c r="J90" s="14" t="e">
        <f t="shared" si="16"/>
        <v>#DIV/0!</v>
      </c>
      <c r="K90" s="4"/>
      <c r="L90" s="14" t="e">
        <f t="shared" si="15"/>
        <v>#DIV/0!</v>
      </c>
      <c r="M90" s="4"/>
      <c r="N90" s="15">
        <f t="shared" si="17"/>
        <v>0</v>
      </c>
      <c r="O90" s="14" t="e">
        <f t="shared" si="14"/>
        <v>#DIV/0!</v>
      </c>
    </row>
    <row r="91" spans="1:15" ht="15">
      <c r="A91" s="4">
        <v>88</v>
      </c>
      <c r="B91" s="40" t="s">
        <v>65</v>
      </c>
      <c r="C91" s="30" t="s">
        <v>17</v>
      </c>
      <c r="D91" s="23">
        <v>38084</v>
      </c>
      <c r="E91" s="29">
        <v>41</v>
      </c>
      <c r="F91" s="29">
        <v>9</v>
      </c>
      <c r="G91" s="43">
        <v>0</v>
      </c>
      <c r="H91" s="17">
        <f t="shared" si="10"/>
        <v>0</v>
      </c>
      <c r="I91" s="4"/>
      <c r="J91" s="14" t="e">
        <f t="shared" si="16"/>
        <v>#DIV/0!</v>
      </c>
      <c r="K91" s="4"/>
      <c r="L91" s="14" t="e">
        <f t="shared" si="15"/>
        <v>#DIV/0!</v>
      </c>
      <c r="M91" s="4"/>
      <c r="N91" s="15">
        <f t="shared" si="17"/>
        <v>0</v>
      </c>
      <c r="O91" s="14" t="e">
        <f t="shared" si="14"/>
        <v>#DIV/0!</v>
      </c>
    </row>
    <row r="92" spans="1:15" ht="15">
      <c r="A92" s="4">
        <v>89</v>
      </c>
      <c r="B92" s="40" t="s">
        <v>68</v>
      </c>
      <c r="C92" s="30" t="s">
        <v>17</v>
      </c>
      <c r="D92" s="23">
        <v>37294</v>
      </c>
      <c r="E92" s="29">
        <v>43</v>
      </c>
      <c r="F92" s="29">
        <v>11</v>
      </c>
      <c r="G92" s="43">
        <v>0</v>
      </c>
      <c r="H92" s="17">
        <f t="shared" si="10"/>
        <v>0</v>
      </c>
      <c r="I92" s="4"/>
      <c r="J92" s="14" t="e">
        <f t="shared" si="16"/>
        <v>#DIV/0!</v>
      </c>
      <c r="K92" s="4"/>
      <c r="L92" s="14" t="e">
        <f t="shared" si="15"/>
        <v>#DIV/0!</v>
      </c>
      <c r="M92" s="4"/>
      <c r="N92" s="15">
        <f t="shared" si="17"/>
        <v>0</v>
      </c>
      <c r="O92" s="14" t="e">
        <f t="shared" si="14"/>
        <v>#DIV/0!</v>
      </c>
    </row>
    <row r="93" spans="1:15" ht="15">
      <c r="A93" s="4">
        <v>90</v>
      </c>
      <c r="B93" s="40" t="s">
        <v>74</v>
      </c>
      <c r="C93" s="30" t="s">
        <v>17</v>
      </c>
      <c r="D93" s="23">
        <v>37934</v>
      </c>
      <c r="E93" s="29">
        <v>47</v>
      </c>
      <c r="F93" s="29">
        <v>9</v>
      </c>
      <c r="G93" s="43">
        <v>0</v>
      </c>
      <c r="H93" s="17">
        <f t="shared" si="10"/>
        <v>0</v>
      </c>
      <c r="I93" s="4"/>
      <c r="J93" s="14" t="e">
        <f t="shared" si="16"/>
        <v>#DIV/0!</v>
      </c>
      <c r="K93" s="4"/>
      <c r="L93" s="14" t="e">
        <f t="shared" si="15"/>
        <v>#DIV/0!</v>
      </c>
      <c r="M93" s="4"/>
      <c r="N93" s="15">
        <f t="shared" si="17"/>
        <v>0</v>
      </c>
      <c r="O93" s="14" t="e">
        <f t="shared" si="14"/>
        <v>#DIV/0!</v>
      </c>
    </row>
    <row r="94" spans="1:15" ht="15">
      <c r="A94" s="4">
        <v>91</v>
      </c>
      <c r="B94" s="40" t="s">
        <v>77</v>
      </c>
      <c r="C94" s="30" t="s">
        <v>17</v>
      </c>
      <c r="D94" s="23">
        <v>38053</v>
      </c>
      <c r="E94" s="29">
        <v>48</v>
      </c>
      <c r="F94" s="29">
        <v>9</v>
      </c>
      <c r="G94" s="43">
        <v>0</v>
      </c>
      <c r="H94" s="17">
        <f t="shared" si="10"/>
        <v>0</v>
      </c>
      <c r="I94" s="4"/>
      <c r="J94" s="14" t="e">
        <f t="shared" si="16"/>
        <v>#DIV/0!</v>
      </c>
      <c r="K94" s="4"/>
      <c r="L94" s="14" t="e">
        <f t="shared" si="15"/>
        <v>#DIV/0!</v>
      </c>
      <c r="M94" s="4"/>
      <c r="N94" s="15">
        <f t="shared" si="17"/>
        <v>0</v>
      </c>
      <c r="O94" s="14" t="e">
        <f t="shared" si="14"/>
        <v>#DIV/0!</v>
      </c>
    </row>
    <row r="95" spans="1:15" ht="15">
      <c r="A95" s="4">
        <v>92</v>
      </c>
      <c r="B95" s="40" t="s">
        <v>79</v>
      </c>
      <c r="C95" s="30" t="s">
        <v>17</v>
      </c>
      <c r="D95" s="23">
        <v>37951</v>
      </c>
      <c r="E95" s="29">
        <v>48</v>
      </c>
      <c r="F95" s="29">
        <v>9</v>
      </c>
      <c r="G95" s="43">
        <v>0</v>
      </c>
      <c r="H95" s="17">
        <f t="shared" si="10"/>
        <v>0</v>
      </c>
      <c r="I95" s="4"/>
      <c r="J95" s="14" t="e">
        <f t="shared" si="16"/>
        <v>#DIV/0!</v>
      </c>
      <c r="K95" s="4"/>
      <c r="L95" s="14" t="e">
        <f t="shared" si="15"/>
        <v>#DIV/0!</v>
      </c>
      <c r="M95" s="4"/>
      <c r="N95" s="15">
        <f t="shared" si="17"/>
        <v>0</v>
      </c>
      <c r="O95" s="14" t="e">
        <f t="shared" si="14"/>
        <v>#DIV/0!</v>
      </c>
    </row>
    <row r="96" spans="1:15" ht="15">
      <c r="A96" s="4">
        <v>93</v>
      </c>
      <c r="B96" s="40" t="s">
        <v>87</v>
      </c>
      <c r="C96" s="30" t="s">
        <v>17</v>
      </c>
      <c r="D96" s="23">
        <v>38131</v>
      </c>
      <c r="E96" s="29">
        <v>57</v>
      </c>
      <c r="F96" s="29">
        <v>9</v>
      </c>
      <c r="G96" s="43">
        <v>0</v>
      </c>
      <c r="H96" s="17">
        <f t="shared" si="10"/>
        <v>0</v>
      </c>
      <c r="I96" s="4"/>
      <c r="J96" s="14" t="e">
        <f t="shared" si="16"/>
        <v>#DIV/0!</v>
      </c>
      <c r="K96" s="4"/>
      <c r="L96" s="14" t="e">
        <f t="shared" si="15"/>
        <v>#DIV/0!</v>
      </c>
      <c r="M96" s="4"/>
      <c r="N96" s="15">
        <f t="shared" si="17"/>
        <v>0</v>
      </c>
      <c r="O96" s="14" t="e">
        <f t="shared" si="14"/>
        <v>#DIV/0!</v>
      </c>
    </row>
    <row r="97" spans="1:15" ht="15">
      <c r="A97" s="4">
        <v>94</v>
      </c>
      <c r="B97" s="40" t="s">
        <v>90</v>
      </c>
      <c r="C97" s="35" t="s">
        <v>17</v>
      </c>
      <c r="D97" s="31" t="s">
        <v>13</v>
      </c>
      <c r="E97" s="29">
        <v>60</v>
      </c>
      <c r="F97" s="29">
        <v>10</v>
      </c>
      <c r="G97" s="43">
        <v>0</v>
      </c>
      <c r="H97" s="17">
        <f t="shared" si="10"/>
        <v>0</v>
      </c>
      <c r="I97" s="4"/>
      <c r="J97" s="14" t="e">
        <f t="shared" si="16"/>
        <v>#DIV/0!</v>
      </c>
      <c r="K97" s="4"/>
      <c r="L97" s="14" t="e">
        <f t="shared" si="15"/>
        <v>#DIV/0!</v>
      </c>
      <c r="M97" s="4"/>
      <c r="N97" s="15">
        <f t="shared" si="17"/>
        <v>0</v>
      </c>
      <c r="O97" s="14" t="e">
        <f t="shared" si="14"/>
        <v>#DIV/0!</v>
      </c>
    </row>
    <row r="98" spans="1:15" ht="15">
      <c r="A98" s="4">
        <v>95</v>
      </c>
      <c r="B98" s="40" t="s">
        <v>94</v>
      </c>
      <c r="C98" s="30" t="s">
        <v>17</v>
      </c>
      <c r="D98" s="23">
        <v>37790</v>
      </c>
      <c r="E98" s="29">
        <v>67</v>
      </c>
      <c r="F98" s="29">
        <v>10</v>
      </c>
      <c r="G98" s="43">
        <v>0</v>
      </c>
      <c r="H98" s="17">
        <f t="shared" si="10"/>
        <v>0</v>
      </c>
      <c r="I98" s="4"/>
      <c r="J98" s="14" t="e">
        <f t="shared" si="16"/>
        <v>#DIV/0!</v>
      </c>
      <c r="K98" s="4"/>
      <c r="L98" s="14" t="e">
        <f t="shared" si="15"/>
        <v>#DIV/0!</v>
      </c>
      <c r="M98" s="4"/>
      <c r="N98" s="15">
        <f t="shared" si="17"/>
        <v>0</v>
      </c>
      <c r="O98" s="14" t="e">
        <f t="shared" si="14"/>
        <v>#DIV/0!</v>
      </c>
    </row>
    <row r="99" spans="1:15" ht="15">
      <c r="A99" s="4">
        <v>96</v>
      </c>
      <c r="B99" s="40" t="s">
        <v>100</v>
      </c>
      <c r="C99" s="30" t="s">
        <v>17</v>
      </c>
      <c r="D99" s="23">
        <v>37373</v>
      </c>
      <c r="E99" s="29">
        <v>77</v>
      </c>
      <c r="F99" s="29">
        <v>11</v>
      </c>
      <c r="G99" s="43">
        <v>0</v>
      </c>
      <c r="H99" s="17">
        <f t="shared" si="10"/>
        <v>0</v>
      </c>
      <c r="I99" s="4"/>
      <c r="J99" s="14" t="e">
        <f t="shared" si="16"/>
        <v>#DIV/0!</v>
      </c>
      <c r="K99" s="4"/>
      <c r="L99" s="14" t="e">
        <f t="shared" si="15"/>
        <v>#DIV/0!</v>
      </c>
      <c r="M99" s="4"/>
      <c r="N99" s="15">
        <f t="shared" si="17"/>
        <v>0</v>
      </c>
      <c r="O99" s="14" t="e">
        <f t="shared" si="14"/>
        <v>#DIV/0!</v>
      </c>
    </row>
    <row r="100" spans="1:15" ht="15">
      <c r="A100" s="4">
        <v>97</v>
      </c>
      <c r="B100" s="40" t="s">
        <v>103</v>
      </c>
      <c r="C100" s="30" t="s">
        <v>17</v>
      </c>
      <c r="D100" s="23">
        <v>37577</v>
      </c>
      <c r="E100" s="29">
        <v>77</v>
      </c>
      <c r="F100" s="29">
        <v>11</v>
      </c>
      <c r="G100" s="43">
        <v>0</v>
      </c>
      <c r="H100" s="17">
        <f aca="true" t="shared" si="18" ref="H100:H112">25*G100/61</f>
        <v>0</v>
      </c>
      <c r="I100" s="4"/>
      <c r="J100" s="14" t="e">
        <f t="shared" si="16"/>
        <v>#DIV/0!</v>
      </c>
      <c r="K100" s="4"/>
      <c r="L100" s="14" t="e">
        <f t="shared" si="15"/>
        <v>#DIV/0!</v>
      </c>
      <c r="M100" s="4"/>
      <c r="N100" s="15">
        <f t="shared" si="17"/>
        <v>0</v>
      </c>
      <c r="O100" s="14" t="e">
        <f aca="true" t="shared" si="19" ref="O100:O112">H100+J100+L100+N100</f>
        <v>#DIV/0!</v>
      </c>
    </row>
    <row r="101" spans="1:15" ht="15">
      <c r="A101" s="4">
        <v>98</v>
      </c>
      <c r="B101" s="40" t="s">
        <v>105</v>
      </c>
      <c r="C101" s="30" t="s">
        <v>17</v>
      </c>
      <c r="D101" s="23">
        <v>38156</v>
      </c>
      <c r="E101" s="29">
        <v>79</v>
      </c>
      <c r="F101" s="29">
        <v>9</v>
      </c>
      <c r="G101" s="43">
        <v>0</v>
      </c>
      <c r="H101" s="17">
        <f t="shared" si="18"/>
        <v>0</v>
      </c>
      <c r="I101" s="4"/>
      <c r="J101" s="14" t="e">
        <f t="shared" si="16"/>
        <v>#DIV/0!</v>
      </c>
      <c r="K101" s="4"/>
      <c r="L101" s="14" t="e">
        <f t="shared" si="15"/>
        <v>#DIV/0!</v>
      </c>
      <c r="M101" s="4"/>
      <c r="N101" s="15">
        <f t="shared" si="17"/>
        <v>0</v>
      </c>
      <c r="O101" s="14" t="e">
        <f t="shared" si="19"/>
        <v>#DIV/0!</v>
      </c>
    </row>
    <row r="102" spans="1:15" ht="15">
      <c r="A102" s="4">
        <v>99</v>
      </c>
      <c r="B102" s="40" t="s">
        <v>106</v>
      </c>
      <c r="C102" s="30" t="s">
        <v>17</v>
      </c>
      <c r="D102" s="23">
        <v>37516</v>
      </c>
      <c r="E102" s="29">
        <v>79</v>
      </c>
      <c r="F102" s="29">
        <v>11</v>
      </c>
      <c r="G102" s="43">
        <v>0</v>
      </c>
      <c r="H102" s="17">
        <f t="shared" si="18"/>
        <v>0</v>
      </c>
      <c r="I102" s="4"/>
      <c r="J102" s="14" t="e">
        <f t="shared" si="16"/>
        <v>#DIV/0!</v>
      </c>
      <c r="K102" s="4"/>
      <c r="L102" s="14" t="e">
        <f t="shared" si="15"/>
        <v>#DIV/0!</v>
      </c>
      <c r="M102" s="4"/>
      <c r="N102" s="15">
        <f t="shared" si="17"/>
        <v>0</v>
      </c>
      <c r="O102" s="14" t="e">
        <f t="shared" si="19"/>
        <v>#DIV/0!</v>
      </c>
    </row>
    <row r="103" spans="1:15" ht="15">
      <c r="A103" s="4">
        <v>100</v>
      </c>
      <c r="B103" s="40" t="s">
        <v>108</v>
      </c>
      <c r="C103" s="30" t="s">
        <v>17</v>
      </c>
      <c r="D103" s="23">
        <v>37746</v>
      </c>
      <c r="E103" s="29">
        <v>82</v>
      </c>
      <c r="F103" s="29">
        <v>10</v>
      </c>
      <c r="G103" s="43">
        <v>0</v>
      </c>
      <c r="H103" s="17">
        <f t="shared" si="18"/>
        <v>0</v>
      </c>
      <c r="I103" s="4"/>
      <c r="J103" s="14" t="e">
        <f t="shared" si="16"/>
        <v>#DIV/0!</v>
      </c>
      <c r="K103" s="4"/>
      <c r="L103" s="14" t="e">
        <f t="shared" si="15"/>
        <v>#DIV/0!</v>
      </c>
      <c r="M103" s="4"/>
      <c r="N103" s="15">
        <f t="shared" si="17"/>
        <v>0</v>
      </c>
      <c r="O103" s="14" t="e">
        <f t="shared" si="19"/>
        <v>#DIV/0!</v>
      </c>
    </row>
    <row r="104" spans="1:15" ht="15">
      <c r="A104" s="4">
        <v>101</v>
      </c>
      <c r="B104" s="40" t="s">
        <v>111</v>
      </c>
      <c r="C104" s="30" t="s">
        <v>17</v>
      </c>
      <c r="D104" s="23">
        <v>37304</v>
      </c>
      <c r="E104" s="29">
        <v>86</v>
      </c>
      <c r="F104" s="29">
        <v>11</v>
      </c>
      <c r="G104" s="43">
        <v>0</v>
      </c>
      <c r="H104" s="17">
        <f t="shared" si="18"/>
        <v>0</v>
      </c>
      <c r="I104" s="4"/>
      <c r="J104" s="14" t="e">
        <f t="shared" si="16"/>
        <v>#DIV/0!</v>
      </c>
      <c r="K104" s="4"/>
      <c r="L104" s="14" t="e">
        <f t="shared" si="15"/>
        <v>#DIV/0!</v>
      </c>
      <c r="M104" s="4"/>
      <c r="N104" s="15">
        <f t="shared" si="17"/>
        <v>0</v>
      </c>
      <c r="O104" s="14" t="e">
        <f t="shared" si="19"/>
        <v>#DIV/0!</v>
      </c>
    </row>
    <row r="105" spans="1:15" ht="15">
      <c r="A105" s="4">
        <v>102</v>
      </c>
      <c r="B105" s="40" t="s">
        <v>112</v>
      </c>
      <c r="C105" s="30" t="s">
        <v>17</v>
      </c>
      <c r="D105" s="23">
        <v>37489</v>
      </c>
      <c r="E105" s="29">
        <v>86</v>
      </c>
      <c r="F105" s="29">
        <v>11</v>
      </c>
      <c r="G105" s="43">
        <v>0</v>
      </c>
      <c r="H105" s="17">
        <f t="shared" si="18"/>
        <v>0</v>
      </c>
      <c r="I105" s="4"/>
      <c r="J105" s="14" t="e">
        <f t="shared" si="16"/>
        <v>#DIV/0!</v>
      </c>
      <c r="K105" s="4"/>
      <c r="L105" s="14" t="e">
        <f t="shared" si="15"/>
        <v>#DIV/0!</v>
      </c>
      <c r="M105" s="4"/>
      <c r="N105" s="15">
        <f t="shared" si="17"/>
        <v>0</v>
      </c>
      <c r="O105" s="14" t="e">
        <f t="shared" si="19"/>
        <v>#DIV/0!</v>
      </c>
    </row>
    <row r="106" spans="1:15" ht="15">
      <c r="A106" s="4">
        <v>103</v>
      </c>
      <c r="B106" s="40" t="s">
        <v>120</v>
      </c>
      <c r="C106" s="30" t="s">
        <v>17</v>
      </c>
      <c r="D106" s="23">
        <v>37595</v>
      </c>
      <c r="E106" s="29">
        <v>89</v>
      </c>
      <c r="F106" s="29">
        <v>10</v>
      </c>
      <c r="G106" s="43">
        <v>0</v>
      </c>
      <c r="H106" s="17">
        <f t="shared" si="18"/>
        <v>0</v>
      </c>
      <c r="I106" s="4"/>
      <c r="J106" s="14" t="e">
        <f t="shared" si="16"/>
        <v>#DIV/0!</v>
      </c>
      <c r="K106" s="4"/>
      <c r="L106" s="14" t="e">
        <f t="shared" si="15"/>
        <v>#DIV/0!</v>
      </c>
      <c r="M106" s="4"/>
      <c r="N106" s="15">
        <f t="shared" si="17"/>
        <v>0</v>
      </c>
      <c r="O106" s="14" t="e">
        <f t="shared" si="19"/>
        <v>#DIV/0!</v>
      </c>
    </row>
    <row r="107" spans="1:15" ht="15">
      <c r="A107" s="4">
        <v>104</v>
      </c>
      <c r="B107" s="40" t="s">
        <v>122</v>
      </c>
      <c r="C107" s="30" t="s">
        <v>17</v>
      </c>
      <c r="D107" s="23" t="s">
        <v>21</v>
      </c>
      <c r="E107" s="29">
        <v>90</v>
      </c>
      <c r="F107" s="29">
        <v>10</v>
      </c>
      <c r="G107" s="43">
        <v>0</v>
      </c>
      <c r="H107" s="17">
        <f t="shared" si="18"/>
        <v>0</v>
      </c>
      <c r="I107" s="4"/>
      <c r="J107" s="14" t="e">
        <f t="shared" si="16"/>
        <v>#DIV/0!</v>
      </c>
      <c r="K107" s="4"/>
      <c r="L107" s="14" t="e">
        <f t="shared" si="15"/>
        <v>#DIV/0!</v>
      </c>
      <c r="M107" s="4"/>
      <c r="N107" s="15">
        <f t="shared" si="17"/>
        <v>0</v>
      </c>
      <c r="O107" s="14" t="e">
        <f t="shared" si="19"/>
        <v>#DIV/0!</v>
      </c>
    </row>
    <row r="108" spans="1:15" ht="15">
      <c r="A108" s="4">
        <v>105</v>
      </c>
      <c r="B108" s="40" t="s">
        <v>123</v>
      </c>
      <c r="C108" s="30" t="s">
        <v>17</v>
      </c>
      <c r="D108" s="23" t="s">
        <v>22</v>
      </c>
      <c r="E108" s="29">
        <v>90</v>
      </c>
      <c r="F108" s="29">
        <v>10</v>
      </c>
      <c r="G108" s="43">
        <v>0</v>
      </c>
      <c r="H108" s="17">
        <f t="shared" si="18"/>
        <v>0</v>
      </c>
      <c r="I108" s="4"/>
      <c r="J108" s="14" t="e">
        <f t="shared" si="16"/>
        <v>#DIV/0!</v>
      </c>
      <c r="K108" s="4"/>
      <c r="L108" s="14" t="e">
        <f t="shared" si="15"/>
        <v>#DIV/0!</v>
      </c>
      <c r="M108" s="4"/>
      <c r="N108" s="15">
        <f t="shared" si="17"/>
        <v>0</v>
      </c>
      <c r="O108" s="14" t="e">
        <f t="shared" si="19"/>
        <v>#DIV/0!</v>
      </c>
    </row>
    <row r="109" spans="1:15" ht="15">
      <c r="A109" s="4">
        <v>106</v>
      </c>
      <c r="B109" s="40" t="s">
        <v>130</v>
      </c>
      <c r="C109" s="30" t="s">
        <v>17</v>
      </c>
      <c r="D109" s="31" t="s">
        <v>24</v>
      </c>
      <c r="E109" s="29">
        <v>91</v>
      </c>
      <c r="F109" s="29">
        <v>11</v>
      </c>
      <c r="G109" s="43">
        <v>0</v>
      </c>
      <c r="H109" s="17">
        <f t="shared" si="18"/>
        <v>0</v>
      </c>
      <c r="I109" s="4"/>
      <c r="J109" s="14" t="e">
        <f t="shared" si="16"/>
        <v>#DIV/0!</v>
      </c>
      <c r="K109" s="4"/>
      <c r="L109" s="14" t="e">
        <f t="shared" si="15"/>
        <v>#DIV/0!</v>
      </c>
      <c r="M109" s="4"/>
      <c r="N109" s="15">
        <f t="shared" si="17"/>
        <v>0</v>
      </c>
      <c r="O109" s="14" t="e">
        <f t="shared" si="19"/>
        <v>#DIV/0!</v>
      </c>
    </row>
    <row r="110" spans="1:15" ht="15">
      <c r="A110" s="4">
        <v>107</v>
      </c>
      <c r="B110" s="40" t="s">
        <v>132</v>
      </c>
      <c r="C110" s="30" t="s">
        <v>17</v>
      </c>
      <c r="D110" s="23">
        <v>37935</v>
      </c>
      <c r="E110" s="29">
        <v>93</v>
      </c>
      <c r="F110" s="29">
        <v>10</v>
      </c>
      <c r="G110" s="43">
        <v>0</v>
      </c>
      <c r="H110" s="17">
        <f t="shared" si="18"/>
        <v>0</v>
      </c>
      <c r="I110" s="4"/>
      <c r="J110" s="14" t="e">
        <f t="shared" si="16"/>
        <v>#DIV/0!</v>
      </c>
      <c r="K110" s="4"/>
      <c r="L110" s="14" t="e">
        <f t="shared" si="15"/>
        <v>#DIV/0!</v>
      </c>
      <c r="M110" s="4"/>
      <c r="N110" s="15">
        <f t="shared" si="17"/>
        <v>0</v>
      </c>
      <c r="O110" s="14" t="e">
        <f t="shared" si="19"/>
        <v>#DIV/0!</v>
      </c>
    </row>
    <row r="111" spans="1:15" ht="15">
      <c r="A111" s="4">
        <v>108</v>
      </c>
      <c r="B111" s="40" t="s">
        <v>135</v>
      </c>
      <c r="C111" s="30" t="s">
        <v>17</v>
      </c>
      <c r="D111" s="23">
        <v>38259</v>
      </c>
      <c r="E111" s="29">
        <v>93</v>
      </c>
      <c r="F111" s="29">
        <v>9</v>
      </c>
      <c r="G111" s="43">
        <v>0</v>
      </c>
      <c r="H111" s="17">
        <f t="shared" si="18"/>
        <v>0</v>
      </c>
      <c r="I111" s="4"/>
      <c r="J111" s="14" t="e">
        <f t="shared" si="16"/>
        <v>#DIV/0!</v>
      </c>
      <c r="K111" s="4"/>
      <c r="L111" s="14" t="e">
        <f t="shared" si="15"/>
        <v>#DIV/0!</v>
      </c>
      <c r="M111" s="4"/>
      <c r="N111" s="15">
        <f t="shared" si="17"/>
        <v>0</v>
      </c>
      <c r="O111" s="14" t="e">
        <f t="shared" si="19"/>
        <v>#DIV/0!</v>
      </c>
    </row>
    <row r="112" spans="1:15" ht="15">
      <c r="A112" s="4">
        <v>109</v>
      </c>
      <c r="B112" s="40" t="s">
        <v>139</v>
      </c>
      <c r="C112" s="30" t="s">
        <v>17</v>
      </c>
      <c r="D112" s="23">
        <v>37347</v>
      </c>
      <c r="E112" s="29" t="s">
        <v>14</v>
      </c>
      <c r="F112" s="29">
        <v>11</v>
      </c>
      <c r="G112" s="43">
        <v>0</v>
      </c>
      <c r="H112" s="17">
        <f t="shared" si="18"/>
        <v>0</v>
      </c>
      <c r="I112" s="4"/>
      <c r="J112" s="14" t="e">
        <f t="shared" si="16"/>
        <v>#DIV/0!</v>
      </c>
      <c r="K112" s="4"/>
      <c r="L112" s="14" t="e">
        <f t="shared" si="15"/>
        <v>#DIV/0!</v>
      </c>
      <c r="M112" s="4"/>
      <c r="N112" s="15">
        <f t="shared" si="17"/>
        <v>0</v>
      </c>
      <c r="O112" s="14" t="e">
        <f t="shared" si="19"/>
        <v>#DIV/0!</v>
      </c>
    </row>
  </sheetData>
  <sheetProtection/>
  <autoFilter ref="B3:P3">
    <sortState ref="B4:P112">
      <sortCondition sortBy="value" ref="O4:O112"/>
    </sortState>
  </autoFilter>
  <mergeCells count="4">
    <mergeCell ref="I2:J2"/>
    <mergeCell ref="K2:L2"/>
    <mergeCell ref="M2:N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Никонова Ольга Алексеевна</cp:lastModifiedBy>
  <dcterms:created xsi:type="dcterms:W3CDTF">2017-11-02T07:42:23Z</dcterms:created>
  <dcterms:modified xsi:type="dcterms:W3CDTF">2019-11-15T07:09:18Z</dcterms:modified>
  <cp:category/>
  <cp:version/>
  <cp:contentType/>
  <cp:contentStatus/>
</cp:coreProperties>
</file>