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2"/>
  </bookViews>
  <sheets>
    <sheet name="технология_7-8_Дев" sheetId="1" r:id="rId1"/>
    <sheet name="технология_9_Дев" sheetId="2" r:id="rId2"/>
    <sheet name="технология_10-11_Дев" sheetId="3" r:id="rId3"/>
  </sheets>
  <definedNames>
    <definedName name="_xlnm._FilterDatabase" localSheetId="2" hidden="1">'технология_10-11_Дев'!$A$6:$N$6</definedName>
    <definedName name="_xlnm._FilterDatabase" localSheetId="0" hidden="1">'технология_7-8_Дев'!$A$6:$O$6</definedName>
    <definedName name="_xlnm._FilterDatabase" localSheetId="1" hidden="1">'технология_9_Дев'!$A$6:$N$6</definedName>
    <definedName name="Excel_BuiltIn__FilterDatabase" localSheetId="2">'технология_10-11_Дев'!$A$6:$F$6</definedName>
    <definedName name="Excel_BuiltIn__FilterDatabase" localSheetId="1">'технология_9_Дев'!$A$6:$F$16</definedName>
  </definedNames>
  <calcPr fullCalcOnLoad="1"/>
</workbook>
</file>

<file path=xl/sharedStrings.xml><?xml version="1.0" encoding="utf-8"?>
<sst xmlns="http://schemas.openxmlformats.org/spreadsheetml/2006/main" count="238" uniqueCount="109">
  <si>
    <t>Протокол</t>
  </si>
  <si>
    <t>Технология (Девушки)</t>
  </si>
  <si>
    <t>7-8 класс</t>
  </si>
  <si>
    <t>№</t>
  </si>
  <si>
    <t>КОД</t>
  </si>
  <si>
    <t>Дата рождения</t>
  </si>
  <si>
    <t>№ ОО</t>
  </si>
  <si>
    <t>Класс</t>
  </si>
  <si>
    <t xml:space="preserve">Защита проекта (max 50) </t>
  </si>
  <si>
    <t>Практика (max 40)</t>
  </si>
  <si>
    <t>Итог</t>
  </si>
  <si>
    <t>%</t>
  </si>
  <si>
    <t>Итого</t>
  </si>
  <si>
    <t>78Т 1</t>
  </si>
  <si>
    <t>78Т 2</t>
  </si>
  <si>
    <t>78Т 3</t>
  </si>
  <si>
    <t>78Т 4</t>
  </si>
  <si>
    <t>78Т 5</t>
  </si>
  <si>
    <t>78Т 6</t>
  </si>
  <si>
    <t>78Т 7</t>
  </si>
  <si>
    <t>78Т 8</t>
  </si>
  <si>
    <t>78Т 9</t>
  </si>
  <si>
    <t>78Т 10</t>
  </si>
  <si>
    <t>78Т 11</t>
  </si>
  <si>
    <t>78Т 12</t>
  </si>
  <si>
    <t>78Т 13</t>
  </si>
  <si>
    <t>78Т 14</t>
  </si>
  <si>
    <t>78Т 15</t>
  </si>
  <si>
    <t>78Т 16</t>
  </si>
  <si>
    <t>78Т 17</t>
  </si>
  <si>
    <t>78Т 18</t>
  </si>
  <si>
    <t>78Т 19</t>
  </si>
  <si>
    <t>78Т 20</t>
  </si>
  <si>
    <t>78Т 21</t>
  </si>
  <si>
    <t>78Т 22</t>
  </si>
  <si>
    <t>78Т 23</t>
  </si>
  <si>
    <t>78Т 24</t>
  </si>
  <si>
    <t>78Т 25</t>
  </si>
  <si>
    <t>78Т 26</t>
  </si>
  <si>
    <t>78Т 27</t>
  </si>
  <si>
    <t>78Т 28</t>
  </si>
  <si>
    <t>78Т 29</t>
  </si>
  <si>
    <t>78Т 30</t>
  </si>
  <si>
    <t>78Т 31</t>
  </si>
  <si>
    <t>78Т 32</t>
  </si>
  <si>
    <t>78Т 33</t>
  </si>
  <si>
    <t>78Т 34</t>
  </si>
  <si>
    <t>78Т 35</t>
  </si>
  <si>
    <t>78Т 36</t>
  </si>
  <si>
    <t>78Т 37</t>
  </si>
  <si>
    <t>78Т 38</t>
  </si>
  <si>
    <t>78Т 39</t>
  </si>
  <si>
    <t>78Т 40</t>
  </si>
  <si>
    <t>78Т 41</t>
  </si>
  <si>
    <t>78Т 42</t>
  </si>
  <si>
    <t>78Т 43</t>
  </si>
  <si>
    <t>Елизарова Н.В.</t>
  </si>
  <si>
    <t>Сопредседатель жюри:</t>
  </si>
  <si>
    <t>Кислицина Н.В.</t>
  </si>
  <si>
    <t>Члены жюри:</t>
  </si>
  <si>
    <t>9 класс</t>
  </si>
  <si>
    <t>9Т 2</t>
  </si>
  <si>
    <t>9Т 4</t>
  </si>
  <si>
    <t>9Т 8</t>
  </si>
  <si>
    <t>9Т 10</t>
  </si>
  <si>
    <t>9Т 13</t>
  </si>
  <si>
    <t>9Т 16</t>
  </si>
  <si>
    <t>10-11 класс</t>
  </si>
  <si>
    <t>1011Т 1</t>
  </si>
  <si>
    <t>1011Т 3</t>
  </si>
  <si>
    <t>1011Т 6</t>
  </si>
  <si>
    <t>Королёва</t>
  </si>
  <si>
    <t>1011Т 9</t>
  </si>
  <si>
    <t xml:space="preserve">окружного этапа всероссийской олимпиады школьников в 2019-2020  уч. году </t>
  </si>
  <si>
    <t>Пол</t>
  </si>
  <si>
    <t>ж</t>
  </si>
  <si>
    <t xml:space="preserve"> 19.01.2007</t>
  </si>
  <si>
    <t>14.12.2005</t>
  </si>
  <si>
    <t>28.07.2005</t>
  </si>
  <si>
    <t>Беспалова Н.Н.</t>
  </si>
  <si>
    <t>Алексеева О.Ю.</t>
  </si>
  <si>
    <t>Хохлова О.Ю.</t>
  </si>
  <si>
    <t>Сумма Теория (max 35)</t>
  </si>
  <si>
    <t xml:space="preserve">Председатель жюри: </t>
  </si>
  <si>
    <t>Председатель жюри:</t>
  </si>
  <si>
    <t>9Т 1</t>
  </si>
  <si>
    <t>9Т 6</t>
  </si>
  <si>
    <t>9Т 7</t>
  </si>
  <si>
    <t>9Т 14</t>
  </si>
  <si>
    <t>9Т 15</t>
  </si>
  <si>
    <t>9Т 19</t>
  </si>
  <si>
    <t>9Т 20</t>
  </si>
  <si>
    <t>Вопросы 
1-24</t>
  </si>
  <si>
    <t>25
Творческое задание
(max 11)</t>
  </si>
  <si>
    <t>Сумма 
Теория
(max 35)</t>
  </si>
  <si>
    <t>1011Т 2</t>
  </si>
  <si>
    <t>Творческое задание</t>
  </si>
  <si>
    <t>Сумма
Теория (max 25)</t>
  </si>
  <si>
    <t>неявка</t>
  </si>
  <si>
    <t>Победитель</t>
  </si>
  <si>
    <t>Призёр</t>
  </si>
  <si>
    <t>Андреева Л.А.</t>
  </si>
  <si>
    <t>Архипова М.В.</t>
  </si>
  <si>
    <t>Малышева Г.Е.</t>
  </si>
  <si>
    <t>Вопросы
(1-19)</t>
  </si>
  <si>
    <t>техническая ошибка</t>
  </si>
  <si>
    <t>апелляция</t>
  </si>
  <si>
    <t>апелляция, без изменения</t>
  </si>
  <si>
    <t xml:space="preserve">апелляция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</si>
</sst>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4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8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3" xfId="0" applyBorder="1" applyAlignment="1">
      <alignment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50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1" fillId="0" borderId="14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6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35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52" fillId="35" borderId="14" xfId="0" applyFont="1" applyFill="1" applyBorder="1" applyAlignment="1">
      <alignment horizontal="center" vertical="center" wrapText="1"/>
    </xf>
    <xf numFmtId="14" fontId="52" fillId="35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PageLayoutView="0" workbookViewId="0" topLeftCell="A1">
      <selection activeCell="G5" sqref="G1:G16384"/>
    </sheetView>
  </sheetViews>
  <sheetFormatPr defaultColWidth="9.140625" defaultRowHeight="12.75"/>
  <cols>
    <col min="1" max="1" width="4.421875" style="1" customWidth="1"/>
    <col min="2" max="2" width="8.140625" style="1" customWidth="1"/>
    <col min="3" max="3" width="4.28125" style="1" customWidth="1"/>
    <col min="4" max="6" width="9.140625" style="1" customWidth="1"/>
    <col min="7" max="7" width="9.00390625" style="1" customWidth="1"/>
    <col min="8" max="8" width="12.28125" style="1" customWidth="1"/>
    <col min="9" max="9" width="10.00390625" style="1" customWidth="1"/>
    <col min="10" max="10" width="8.140625" style="1" customWidth="1"/>
    <col min="11" max="11" width="8.8515625" style="1" customWidth="1"/>
    <col min="12" max="12" width="9.57421875" style="1" customWidth="1"/>
    <col min="14" max="14" width="12.28125" style="0" customWidth="1"/>
  </cols>
  <sheetData>
    <row r="1" spans="1:14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6" spans="1:14" ht="43.5" customHeight="1">
      <c r="A6" s="2" t="s">
        <v>3</v>
      </c>
      <c r="B6" s="2" t="s">
        <v>4</v>
      </c>
      <c r="C6" s="2" t="s">
        <v>74</v>
      </c>
      <c r="D6" s="2" t="s">
        <v>5</v>
      </c>
      <c r="E6" s="3" t="s">
        <v>6</v>
      </c>
      <c r="F6" s="2" t="s">
        <v>7</v>
      </c>
      <c r="G6" s="33" t="s">
        <v>104</v>
      </c>
      <c r="H6" s="37" t="s">
        <v>96</v>
      </c>
      <c r="I6" s="36" t="s">
        <v>97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4" ht="25.5" customHeight="1">
      <c r="A7" s="4">
        <v>1</v>
      </c>
      <c r="B7" s="20" t="s">
        <v>50</v>
      </c>
      <c r="C7" s="21" t="s">
        <v>75</v>
      </c>
      <c r="D7" s="22">
        <v>38394</v>
      </c>
      <c r="E7" s="21">
        <v>15</v>
      </c>
      <c r="F7" s="21">
        <v>8</v>
      </c>
      <c r="G7" s="34">
        <v>10</v>
      </c>
      <c r="H7" s="21">
        <v>6</v>
      </c>
      <c r="I7" s="7">
        <f>G7+H7</f>
        <v>16</v>
      </c>
      <c r="J7" s="5">
        <v>44.1</v>
      </c>
      <c r="K7" s="5">
        <v>38</v>
      </c>
      <c r="L7" s="5">
        <f>SUM(I7:K7)</f>
        <v>98.1</v>
      </c>
      <c r="M7" s="6">
        <f>L7/115</f>
        <v>0.8530434782608696</v>
      </c>
      <c r="N7" s="7" t="s">
        <v>99</v>
      </c>
    </row>
    <row r="8" spans="1:14" ht="25.5" customHeight="1">
      <c r="A8" s="4">
        <v>2</v>
      </c>
      <c r="B8" s="20" t="s">
        <v>36</v>
      </c>
      <c r="C8" s="21" t="s">
        <v>75</v>
      </c>
      <c r="D8" s="22">
        <v>38667</v>
      </c>
      <c r="E8" s="21">
        <v>90</v>
      </c>
      <c r="F8" s="21">
        <v>8</v>
      </c>
      <c r="G8" s="34">
        <v>15</v>
      </c>
      <c r="H8" s="21">
        <v>5</v>
      </c>
      <c r="I8" s="7">
        <f>G8+H8</f>
        <v>20</v>
      </c>
      <c r="J8" s="5">
        <v>42.5</v>
      </c>
      <c r="K8" s="5">
        <v>31</v>
      </c>
      <c r="L8" s="5">
        <f>SUM(I8:K8)</f>
        <v>93.5</v>
      </c>
      <c r="M8" s="6">
        <f>L8/115</f>
        <v>0.8130434782608695</v>
      </c>
      <c r="N8" s="7" t="s">
        <v>100</v>
      </c>
    </row>
    <row r="9" spans="1:15" ht="25.5" customHeight="1">
      <c r="A9" s="4">
        <v>3</v>
      </c>
      <c r="B9" s="20" t="s">
        <v>30</v>
      </c>
      <c r="C9" s="21" t="s">
        <v>75</v>
      </c>
      <c r="D9" s="22">
        <v>38890</v>
      </c>
      <c r="E9" s="21">
        <v>93</v>
      </c>
      <c r="F9" s="21">
        <v>7</v>
      </c>
      <c r="G9" s="34">
        <v>11</v>
      </c>
      <c r="H9" s="21">
        <v>6</v>
      </c>
      <c r="I9" s="7">
        <v>16</v>
      </c>
      <c r="J9" s="5">
        <v>45.1</v>
      </c>
      <c r="K9" s="5">
        <v>30</v>
      </c>
      <c r="L9" s="40">
        <f>SUM(I9:K9)</f>
        <v>91.1</v>
      </c>
      <c r="M9" s="6">
        <f>L9/115</f>
        <v>0.7921739130434782</v>
      </c>
      <c r="N9" s="7" t="s">
        <v>100</v>
      </c>
      <c r="O9" s="17" t="s">
        <v>107</v>
      </c>
    </row>
    <row r="10" spans="1:15" ht="25.5" customHeight="1">
      <c r="A10" s="4">
        <v>4</v>
      </c>
      <c r="B10" s="20" t="s">
        <v>24</v>
      </c>
      <c r="C10" s="21" t="s">
        <v>75</v>
      </c>
      <c r="D10" s="22">
        <v>38959</v>
      </c>
      <c r="E10" s="21">
        <v>82</v>
      </c>
      <c r="F10" s="21">
        <v>7</v>
      </c>
      <c r="G10" s="34">
        <v>13</v>
      </c>
      <c r="H10" s="21">
        <v>6</v>
      </c>
      <c r="I10" s="7">
        <f>G10+H10</f>
        <v>19</v>
      </c>
      <c r="J10" s="40">
        <v>41.56</v>
      </c>
      <c r="K10" s="5">
        <v>30</v>
      </c>
      <c r="L10" s="40">
        <f>SUM(I10:K10)</f>
        <v>90.56</v>
      </c>
      <c r="M10" s="6">
        <f>L10/115</f>
        <v>0.7874782608695652</v>
      </c>
      <c r="N10" s="7"/>
      <c r="O10" s="17" t="s">
        <v>105</v>
      </c>
    </row>
    <row r="11" spans="1:15" ht="25.5" customHeight="1">
      <c r="A11" s="4">
        <v>5</v>
      </c>
      <c r="B11" s="20" t="s">
        <v>46</v>
      </c>
      <c r="C11" s="21" t="s">
        <v>75</v>
      </c>
      <c r="D11" s="22">
        <v>38918</v>
      </c>
      <c r="E11" s="21">
        <v>62</v>
      </c>
      <c r="F11" s="21">
        <v>7</v>
      </c>
      <c r="G11" s="34">
        <v>12</v>
      </c>
      <c r="H11" s="21">
        <v>5</v>
      </c>
      <c r="I11" s="7">
        <f>G11+H11</f>
        <v>17</v>
      </c>
      <c r="J11" s="40">
        <v>43</v>
      </c>
      <c r="K11" s="5">
        <v>30</v>
      </c>
      <c r="L11" s="40">
        <f>SUM(I11:K11)</f>
        <v>90</v>
      </c>
      <c r="M11" s="6">
        <f>L11/115</f>
        <v>0.782608695652174</v>
      </c>
      <c r="N11" s="7"/>
      <c r="O11" s="17" t="s">
        <v>108</v>
      </c>
    </row>
    <row r="12" spans="1:14" ht="25.5" customHeight="1">
      <c r="A12" s="4">
        <v>6</v>
      </c>
      <c r="B12" s="20" t="s">
        <v>25</v>
      </c>
      <c r="C12" s="21" t="s">
        <v>75</v>
      </c>
      <c r="D12" s="23" t="s">
        <v>77</v>
      </c>
      <c r="E12" s="21">
        <v>35</v>
      </c>
      <c r="F12" s="21">
        <v>8</v>
      </c>
      <c r="G12" s="34">
        <v>14</v>
      </c>
      <c r="H12" s="21">
        <v>4</v>
      </c>
      <c r="I12" s="7">
        <f aca="true" t="shared" si="0" ref="I12:I30">G12+H12</f>
        <v>18</v>
      </c>
      <c r="J12" s="5">
        <v>42.9</v>
      </c>
      <c r="K12" s="5">
        <v>27</v>
      </c>
      <c r="L12" s="5">
        <f aca="true" t="shared" si="1" ref="L12:L35">SUM(I12:K12)</f>
        <v>87.9</v>
      </c>
      <c r="M12" s="6">
        <f aca="true" t="shared" si="2" ref="M12:M49">L12/115</f>
        <v>0.7643478260869566</v>
      </c>
      <c r="N12" s="7"/>
    </row>
    <row r="13" spans="1:14" ht="25.5" customHeight="1">
      <c r="A13" s="4">
        <v>7</v>
      </c>
      <c r="B13" s="20" t="s">
        <v>40</v>
      </c>
      <c r="C13" s="21" t="s">
        <v>75</v>
      </c>
      <c r="D13" s="22">
        <v>38532</v>
      </c>
      <c r="E13" s="21">
        <v>90</v>
      </c>
      <c r="F13" s="21">
        <v>8</v>
      </c>
      <c r="G13" s="34">
        <v>14</v>
      </c>
      <c r="H13" s="21">
        <v>4</v>
      </c>
      <c r="I13" s="7">
        <f t="shared" si="0"/>
        <v>18</v>
      </c>
      <c r="J13" s="5">
        <v>43</v>
      </c>
      <c r="K13" s="5">
        <v>25</v>
      </c>
      <c r="L13" s="5">
        <f t="shared" si="1"/>
        <v>86</v>
      </c>
      <c r="M13" s="6">
        <f t="shared" si="2"/>
        <v>0.7478260869565218</v>
      </c>
      <c r="N13" s="7"/>
    </row>
    <row r="14" spans="1:14" ht="25.5" customHeight="1">
      <c r="A14" s="4">
        <v>8</v>
      </c>
      <c r="B14" s="20" t="s">
        <v>14</v>
      </c>
      <c r="C14" s="21" t="s">
        <v>75</v>
      </c>
      <c r="D14" s="22">
        <v>38424</v>
      </c>
      <c r="E14" s="21">
        <v>90</v>
      </c>
      <c r="F14" s="21">
        <v>8</v>
      </c>
      <c r="G14" s="34">
        <v>12</v>
      </c>
      <c r="H14" s="21">
        <v>2</v>
      </c>
      <c r="I14" s="7">
        <f t="shared" si="0"/>
        <v>14</v>
      </c>
      <c r="J14" s="5">
        <v>35.9</v>
      </c>
      <c r="K14" s="5">
        <v>36</v>
      </c>
      <c r="L14" s="5">
        <f t="shared" si="1"/>
        <v>85.9</v>
      </c>
      <c r="M14" s="6">
        <f t="shared" si="2"/>
        <v>0.7469565217391305</v>
      </c>
      <c r="N14" s="7"/>
    </row>
    <row r="15" spans="1:14" ht="25.5" customHeight="1">
      <c r="A15" s="4">
        <v>9</v>
      </c>
      <c r="B15" s="20" t="s">
        <v>51</v>
      </c>
      <c r="C15" s="21" t="s">
        <v>75</v>
      </c>
      <c r="D15" s="22">
        <v>38408</v>
      </c>
      <c r="E15" s="21">
        <v>70</v>
      </c>
      <c r="F15" s="21">
        <v>8</v>
      </c>
      <c r="G15" s="34">
        <v>16</v>
      </c>
      <c r="H15" s="21">
        <v>6</v>
      </c>
      <c r="I15" s="7">
        <f t="shared" si="0"/>
        <v>22</v>
      </c>
      <c r="J15" s="5">
        <v>33.2</v>
      </c>
      <c r="K15" s="5">
        <v>30</v>
      </c>
      <c r="L15" s="5">
        <f t="shared" si="1"/>
        <v>85.2</v>
      </c>
      <c r="M15" s="6">
        <f t="shared" si="2"/>
        <v>0.7408695652173913</v>
      </c>
      <c r="N15" s="7"/>
    </row>
    <row r="16" spans="1:14" ht="25.5" customHeight="1">
      <c r="A16" s="4">
        <v>10</v>
      </c>
      <c r="B16" s="20" t="s">
        <v>23</v>
      </c>
      <c r="C16" s="21" t="s">
        <v>75</v>
      </c>
      <c r="D16" s="22">
        <v>38968</v>
      </c>
      <c r="E16" s="21">
        <v>39</v>
      </c>
      <c r="F16" s="21">
        <v>7</v>
      </c>
      <c r="G16" s="34">
        <v>13</v>
      </c>
      <c r="H16" s="21">
        <v>4</v>
      </c>
      <c r="I16" s="7">
        <f t="shared" si="0"/>
        <v>17</v>
      </c>
      <c r="J16" s="5">
        <v>34.5</v>
      </c>
      <c r="K16" s="5">
        <v>33</v>
      </c>
      <c r="L16" s="5">
        <f t="shared" si="1"/>
        <v>84.5</v>
      </c>
      <c r="M16" s="6">
        <f t="shared" si="2"/>
        <v>0.7347826086956522</v>
      </c>
      <c r="N16" s="7"/>
    </row>
    <row r="17" spans="1:14" ht="25.5" customHeight="1">
      <c r="A17" s="4">
        <v>11</v>
      </c>
      <c r="B17" s="20" t="s">
        <v>16</v>
      </c>
      <c r="C17" s="21" t="s">
        <v>75</v>
      </c>
      <c r="D17" s="22">
        <v>38760</v>
      </c>
      <c r="E17" s="21">
        <v>93</v>
      </c>
      <c r="F17" s="21">
        <v>7</v>
      </c>
      <c r="G17" s="34">
        <v>13</v>
      </c>
      <c r="H17" s="21">
        <v>5</v>
      </c>
      <c r="I17" s="7">
        <f t="shared" si="0"/>
        <v>18</v>
      </c>
      <c r="J17" s="5">
        <v>35.33</v>
      </c>
      <c r="K17" s="5">
        <v>30</v>
      </c>
      <c r="L17" s="5">
        <f t="shared" si="1"/>
        <v>83.33</v>
      </c>
      <c r="M17" s="6">
        <f t="shared" si="2"/>
        <v>0.7246086956521739</v>
      </c>
      <c r="N17" s="7"/>
    </row>
    <row r="18" spans="1:14" ht="25.5" customHeight="1">
      <c r="A18" s="4">
        <v>12</v>
      </c>
      <c r="B18" s="20" t="s">
        <v>31</v>
      </c>
      <c r="C18" s="21" t="s">
        <v>75</v>
      </c>
      <c r="D18" s="22">
        <v>38373</v>
      </c>
      <c r="E18" s="21">
        <v>70</v>
      </c>
      <c r="F18" s="21">
        <v>8</v>
      </c>
      <c r="G18" s="34">
        <v>12</v>
      </c>
      <c r="H18" s="21">
        <v>6</v>
      </c>
      <c r="I18" s="7">
        <f t="shared" si="0"/>
        <v>18</v>
      </c>
      <c r="J18" s="5">
        <v>35.9</v>
      </c>
      <c r="K18" s="5">
        <v>29</v>
      </c>
      <c r="L18" s="5">
        <f t="shared" si="1"/>
        <v>82.9</v>
      </c>
      <c r="M18" s="6">
        <f t="shared" si="2"/>
        <v>0.7208695652173913</v>
      </c>
      <c r="N18" s="7"/>
    </row>
    <row r="19" spans="1:14" ht="25.5" customHeight="1">
      <c r="A19" s="4">
        <v>13</v>
      </c>
      <c r="B19" s="20" t="s">
        <v>55</v>
      </c>
      <c r="C19" s="23" t="s">
        <v>75</v>
      </c>
      <c r="D19" s="22">
        <v>38886</v>
      </c>
      <c r="E19" s="21">
        <v>62</v>
      </c>
      <c r="F19" s="21">
        <v>7</v>
      </c>
      <c r="G19" s="34">
        <v>10</v>
      </c>
      <c r="H19" s="21">
        <v>6</v>
      </c>
      <c r="I19" s="7">
        <f t="shared" si="0"/>
        <v>16</v>
      </c>
      <c r="J19" s="5">
        <v>42</v>
      </c>
      <c r="K19" s="5">
        <v>23</v>
      </c>
      <c r="L19" s="5">
        <f t="shared" si="1"/>
        <v>81</v>
      </c>
      <c r="M19" s="6">
        <f t="shared" si="2"/>
        <v>0.7043478260869566</v>
      </c>
      <c r="N19" s="7"/>
    </row>
    <row r="20" spans="1:14" ht="25.5" customHeight="1">
      <c r="A20" s="4">
        <v>14</v>
      </c>
      <c r="B20" s="20" t="s">
        <v>21</v>
      </c>
      <c r="C20" s="21" t="s">
        <v>75</v>
      </c>
      <c r="D20" s="21" t="s">
        <v>76</v>
      </c>
      <c r="E20" s="21">
        <v>93</v>
      </c>
      <c r="F20" s="21">
        <v>7</v>
      </c>
      <c r="G20" s="34">
        <v>12</v>
      </c>
      <c r="H20" s="21">
        <v>4</v>
      </c>
      <c r="I20" s="7">
        <f t="shared" si="0"/>
        <v>16</v>
      </c>
      <c r="J20" s="5">
        <v>40.3</v>
      </c>
      <c r="K20" s="5">
        <v>24</v>
      </c>
      <c r="L20" s="5">
        <f t="shared" si="1"/>
        <v>80.3</v>
      </c>
      <c r="M20" s="6">
        <f t="shared" si="2"/>
        <v>0.6982608695652174</v>
      </c>
      <c r="N20" s="7"/>
    </row>
    <row r="21" spans="1:14" ht="25.5" customHeight="1">
      <c r="A21" s="4">
        <v>15</v>
      </c>
      <c r="B21" s="20" t="s">
        <v>42</v>
      </c>
      <c r="C21" s="21" t="s">
        <v>75</v>
      </c>
      <c r="D21" s="23" t="s">
        <v>78</v>
      </c>
      <c r="E21" s="21">
        <v>60</v>
      </c>
      <c r="F21" s="21">
        <v>8</v>
      </c>
      <c r="G21" s="38">
        <v>10</v>
      </c>
      <c r="H21" s="39">
        <v>3</v>
      </c>
      <c r="I21" s="7">
        <f t="shared" si="0"/>
        <v>13</v>
      </c>
      <c r="J21" s="5">
        <v>44.3</v>
      </c>
      <c r="K21" s="5">
        <v>18</v>
      </c>
      <c r="L21" s="5">
        <f t="shared" si="1"/>
        <v>75.3</v>
      </c>
      <c r="M21" s="6">
        <f t="shared" si="2"/>
        <v>0.6547826086956522</v>
      </c>
      <c r="N21" s="7"/>
    </row>
    <row r="22" spans="1:14" ht="25.5" customHeight="1">
      <c r="A22" s="4">
        <v>16</v>
      </c>
      <c r="B22" s="20" t="s">
        <v>45</v>
      </c>
      <c r="C22" s="21" t="s">
        <v>75</v>
      </c>
      <c r="D22" s="22">
        <v>38829</v>
      </c>
      <c r="E22" s="21">
        <v>59</v>
      </c>
      <c r="F22" s="21">
        <v>7</v>
      </c>
      <c r="G22" s="34">
        <v>9</v>
      </c>
      <c r="H22" s="21">
        <v>2</v>
      </c>
      <c r="I22" s="7">
        <f t="shared" si="0"/>
        <v>11</v>
      </c>
      <c r="J22" s="5">
        <v>34.3</v>
      </c>
      <c r="K22" s="5">
        <v>29</v>
      </c>
      <c r="L22" s="5">
        <f t="shared" si="1"/>
        <v>74.3</v>
      </c>
      <c r="M22" s="6">
        <f t="shared" si="2"/>
        <v>0.6460869565217391</v>
      </c>
      <c r="N22" s="7"/>
    </row>
    <row r="23" spans="1:15" ht="25.5" customHeight="1">
      <c r="A23" s="4">
        <v>17</v>
      </c>
      <c r="B23" s="20" t="s">
        <v>20</v>
      </c>
      <c r="C23" s="21" t="s">
        <v>75</v>
      </c>
      <c r="D23" s="22">
        <v>39098</v>
      </c>
      <c r="E23" s="21">
        <v>90</v>
      </c>
      <c r="F23" s="21">
        <v>7</v>
      </c>
      <c r="G23" s="34">
        <v>15</v>
      </c>
      <c r="H23" s="21">
        <v>5</v>
      </c>
      <c r="I23" s="7">
        <f t="shared" si="0"/>
        <v>20</v>
      </c>
      <c r="J23" s="40">
        <v>30.4</v>
      </c>
      <c r="K23" s="5">
        <v>23</v>
      </c>
      <c r="L23" s="40">
        <f t="shared" si="1"/>
        <v>73.4</v>
      </c>
      <c r="M23" s="6">
        <f t="shared" si="2"/>
        <v>0.6382608695652174</v>
      </c>
      <c r="N23" s="7"/>
      <c r="O23" s="17" t="s">
        <v>105</v>
      </c>
    </row>
    <row r="24" spans="1:14" ht="25.5" customHeight="1">
      <c r="A24" s="4">
        <v>18</v>
      </c>
      <c r="B24" s="20" t="s">
        <v>37</v>
      </c>
      <c r="C24" s="21" t="s">
        <v>75</v>
      </c>
      <c r="D24" s="22">
        <v>38712</v>
      </c>
      <c r="E24" s="21">
        <v>90</v>
      </c>
      <c r="F24" s="21">
        <v>7</v>
      </c>
      <c r="G24" s="34">
        <v>10</v>
      </c>
      <c r="H24" s="21">
        <v>3</v>
      </c>
      <c r="I24" s="7">
        <f t="shared" si="0"/>
        <v>13</v>
      </c>
      <c r="J24" s="5">
        <v>37.2</v>
      </c>
      <c r="K24" s="5">
        <v>22</v>
      </c>
      <c r="L24" s="5">
        <f t="shared" si="1"/>
        <v>72.2</v>
      </c>
      <c r="M24" s="6">
        <f t="shared" si="2"/>
        <v>0.6278260869565218</v>
      </c>
      <c r="N24" s="7"/>
    </row>
    <row r="25" spans="1:14" ht="25.5" customHeight="1">
      <c r="A25" s="4">
        <v>19</v>
      </c>
      <c r="B25" s="20" t="s">
        <v>39</v>
      </c>
      <c r="C25" s="21" t="s">
        <v>75</v>
      </c>
      <c r="D25" s="22">
        <v>38778</v>
      </c>
      <c r="E25" s="21">
        <v>6</v>
      </c>
      <c r="F25" s="21">
        <v>7</v>
      </c>
      <c r="G25" s="34">
        <v>8</v>
      </c>
      <c r="H25" s="21">
        <v>2</v>
      </c>
      <c r="I25" s="7">
        <f t="shared" si="0"/>
        <v>10</v>
      </c>
      <c r="J25" s="5">
        <v>35.5</v>
      </c>
      <c r="K25" s="5">
        <v>26</v>
      </c>
      <c r="L25" s="5">
        <f t="shared" si="1"/>
        <v>71.5</v>
      </c>
      <c r="M25" s="6">
        <f t="shared" si="2"/>
        <v>0.6217391304347826</v>
      </c>
      <c r="N25" s="7"/>
    </row>
    <row r="26" spans="1:14" ht="25.5" customHeight="1">
      <c r="A26" s="4">
        <v>20</v>
      </c>
      <c r="B26" s="20" t="s">
        <v>13</v>
      </c>
      <c r="C26" s="21" t="s">
        <v>75</v>
      </c>
      <c r="D26" s="22">
        <v>38980</v>
      </c>
      <c r="E26" s="21">
        <v>69</v>
      </c>
      <c r="F26" s="21">
        <v>7</v>
      </c>
      <c r="G26" s="34">
        <v>5</v>
      </c>
      <c r="H26" s="21">
        <v>3</v>
      </c>
      <c r="I26" s="7">
        <f t="shared" si="0"/>
        <v>8</v>
      </c>
      <c r="J26" s="5">
        <v>35.55</v>
      </c>
      <c r="K26" s="5">
        <v>22</v>
      </c>
      <c r="L26" s="5">
        <f t="shared" si="1"/>
        <v>65.55</v>
      </c>
      <c r="M26" s="6">
        <f t="shared" si="2"/>
        <v>0.57</v>
      </c>
      <c r="N26" s="7"/>
    </row>
    <row r="27" spans="1:14" ht="25.5" customHeight="1">
      <c r="A27" s="4">
        <v>21</v>
      </c>
      <c r="B27" s="20" t="s">
        <v>53</v>
      </c>
      <c r="C27" s="21" t="s">
        <v>75</v>
      </c>
      <c r="D27" s="22">
        <v>39023</v>
      </c>
      <c r="E27" s="21">
        <v>82</v>
      </c>
      <c r="F27" s="21">
        <v>7</v>
      </c>
      <c r="G27" s="34">
        <v>6</v>
      </c>
      <c r="H27" s="21">
        <v>3</v>
      </c>
      <c r="I27" s="7">
        <f t="shared" si="0"/>
        <v>9</v>
      </c>
      <c r="J27" s="5">
        <v>37.1</v>
      </c>
      <c r="K27" s="5">
        <v>17</v>
      </c>
      <c r="L27" s="5">
        <f t="shared" si="1"/>
        <v>63.1</v>
      </c>
      <c r="M27" s="6">
        <f t="shared" si="2"/>
        <v>0.548695652173913</v>
      </c>
      <c r="N27" s="7"/>
    </row>
    <row r="28" spans="1:14" ht="25.5" customHeight="1">
      <c r="A28" s="4">
        <v>22</v>
      </c>
      <c r="B28" s="20" t="s">
        <v>54</v>
      </c>
      <c r="C28" s="21" t="s">
        <v>75</v>
      </c>
      <c r="D28" s="22">
        <v>39353</v>
      </c>
      <c r="E28" s="21">
        <v>43</v>
      </c>
      <c r="F28" s="21">
        <v>6</v>
      </c>
      <c r="G28" s="34">
        <v>11</v>
      </c>
      <c r="H28" s="21">
        <v>3</v>
      </c>
      <c r="I28" s="7">
        <f t="shared" si="0"/>
        <v>14</v>
      </c>
      <c r="J28" s="5">
        <v>24.9</v>
      </c>
      <c r="K28" s="5">
        <v>22</v>
      </c>
      <c r="L28" s="5">
        <f t="shared" si="1"/>
        <v>60.9</v>
      </c>
      <c r="M28" s="6">
        <f t="shared" si="2"/>
        <v>0.5295652173913044</v>
      </c>
      <c r="N28" s="7"/>
    </row>
    <row r="29" spans="1:14" ht="25.5" customHeight="1">
      <c r="A29" s="4">
        <v>23</v>
      </c>
      <c r="B29" s="20" t="s">
        <v>27</v>
      </c>
      <c r="C29" s="21" t="s">
        <v>75</v>
      </c>
      <c r="D29" s="22">
        <v>38842</v>
      </c>
      <c r="E29" s="21">
        <v>39</v>
      </c>
      <c r="F29" s="21">
        <v>7</v>
      </c>
      <c r="G29" s="34">
        <v>10</v>
      </c>
      <c r="H29" s="21">
        <v>5</v>
      </c>
      <c r="I29" s="7">
        <f t="shared" si="0"/>
        <v>15</v>
      </c>
      <c r="J29" s="5">
        <v>19.85</v>
      </c>
      <c r="K29" s="5">
        <v>22</v>
      </c>
      <c r="L29" s="5">
        <f t="shared" si="1"/>
        <v>56.85</v>
      </c>
      <c r="M29" s="6">
        <f t="shared" si="2"/>
        <v>0.49434782608695654</v>
      </c>
      <c r="N29" s="7"/>
    </row>
    <row r="30" spans="1:14" ht="25.5" customHeight="1">
      <c r="A30" s="4">
        <v>24</v>
      </c>
      <c r="B30" s="20" t="s">
        <v>44</v>
      </c>
      <c r="C30" s="21" t="s">
        <v>75</v>
      </c>
      <c r="D30" s="22">
        <v>39450</v>
      </c>
      <c r="E30" s="21">
        <v>43</v>
      </c>
      <c r="F30" s="21">
        <v>6</v>
      </c>
      <c r="G30" s="34">
        <v>8</v>
      </c>
      <c r="H30" s="21">
        <v>3</v>
      </c>
      <c r="I30" s="7">
        <f t="shared" si="0"/>
        <v>11</v>
      </c>
      <c r="J30" s="5">
        <v>9</v>
      </c>
      <c r="K30" s="5">
        <v>24</v>
      </c>
      <c r="L30" s="5">
        <f t="shared" si="1"/>
        <v>44</v>
      </c>
      <c r="M30" s="6">
        <f t="shared" si="2"/>
        <v>0.3826086956521739</v>
      </c>
      <c r="N30" s="7"/>
    </row>
    <row r="31" spans="1:14" ht="25.5" customHeight="1">
      <c r="A31" s="4">
        <v>25</v>
      </c>
      <c r="B31" s="20" t="s">
        <v>18</v>
      </c>
      <c r="C31" s="21" t="s">
        <v>75</v>
      </c>
      <c r="D31" s="22">
        <v>38956</v>
      </c>
      <c r="E31" s="21">
        <v>43</v>
      </c>
      <c r="F31" s="21">
        <v>7</v>
      </c>
      <c r="G31" s="34">
        <v>7</v>
      </c>
      <c r="H31" s="21">
        <v>3</v>
      </c>
      <c r="I31" s="7">
        <f aca="true" t="shared" si="3" ref="I31:I49">G31+H31</f>
        <v>10</v>
      </c>
      <c r="J31" s="5">
        <v>18.5</v>
      </c>
      <c r="K31" s="5">
        <v>12</v>
      </c>
      <c r="L31" s="5">
        <f t="shared" si="1"/>
        <v>40.5</v>
      </c>
      <c r="M31" s="6">
        <f t="shared" si="2"/>
        <v>0.3521739130434783</v>
      </c>
      <c r="N31" s="7"/>
    </row>
    <row r="32" spans="1:14" ht="25.5" customHeight="1">
      <c r="A32" s="4">
        <v>26</v>
      </c>
      <c r="B32" s="20" t="s">
        <v>35</v>
      </c>
      <c r="C32" s="21" t="s">
        <v>75</v>
      </c>
      <c r="D32" s="22">
        <v>38705</v>
      </c>
      <c r="E32" s="21">
        <v>43</v>
      </c>
      <c r="F32" s="21">
        <v>7</v>
      </c>
      <c r="G32" s="34">
        <v>11</v>
      </c>
      <c r="H32" s="21">
        <v>3</v>
      </c>
      <c r="I32" s="7">
        <f t="shared" si="3"/>
        <v>14</v>
      </c>
      <c r="J32" s="5">
        <v>6.5</v>
      </c>
      <c r="K32" s="5">
        <v>17</v>
      </c>
      <c r="L32" s="5">
        <f t="shared" si="1"/>
        <v>37.5</v>
      </c>
      <c r="M32" s="6">
        <f t="shared" si="2"/>
        <v>0.32608695652173914</v>
      </c>
      <c r="N32" s="7"/>
    </row>
    <row r="33" spans="1:14" ht="25.5" customHeight="1">
      <c r="A33" s="4">
        <v>27</v>
      </c>
      <c r="B33" s="20" t="s">
        <v>41</v>
      </c>
      <c r="C33" s="21" t="s">
        <v>75</v>
      </c>
      <c r="D33" s="22">
        <v>38832</v>
      </c>
      <c r="E33" s="21">
        <v>43</v>
      </c>
      <c r="F33" s="21">
        <v>7</v>
      </c>
      <c r="G33" s="34">
        <v>8</v>
      </c>
      <c r="H33" s="21">
        <v>3</v>
      </c>
      <c r="I33" s="7">
        <f t="shared" si="3"/>
        <v>11</v>
      </c>
      <c r="J33" s="5">
        <v>9.25</v>
      </c>
      <c r="K33" s="5">
        <v>13</v>
      </c>
      <c r="L33" s="5">
        <f t="shared" si="1"/>
        <v>33.25</v>
      </c>
      <c r="M33" s="6">
        <f t="shared" si="2"/>
        <v>0.2891304347826087</v>
      </c>
      <c r="N33" s="7"/>
    </row>
    <row r="34" spans="1:14" ht="25.5" customHeight="1">
      <c r="A34" s="4">
        <v>28</v>
      </c>
      <c r="B34" s="20" t="s">
        <v>33</v>
      </c>
      <c r="C34" s="21" t="s">
        <v>75</v>
      </c>
      <c r="D34" s="22">
        <v>39298</v>
      </c>
      <c r="E34" s="21">
        <v>43</v>
      </c>
      <c r="F34" s="21">
        <v>6</v>
      </c>
      <c r="G34" s="34">
        <v>4</v>
      </c>
      <c r="H34" s="21">
        <v>3</v>
      </c>
      <c r="I34" s="7">
        <f t="shared" si="3"/>
        <v>7</v>
      </c>
      <c r="J34" s="5">
        <v>6.5</v>
      </c>
      <c r="K34" s="5">
        <v>15</v>
      </c>
      <c r="L34" s="5">
        <f t="shared" si="1"/>
        <v>28.5</v>
      </c>
      <c r="M34" s="6">
        <f t="shared" si="2"/>
        <v>0.24782608695652175</v>
      </c>
      <c r="N34" s="7"/>
    </row>
    <row r="35" spans="1:14" ht="25.5" customHeight="1">
      <c r="A35" s="4">
        <v>29</v>
      </c>
      <c r="B35" s="20" t="s">
        <v>34</v>
      </c>
      <c r="C35" s="21" t="s">
        <v>75</v>
      </c>
      <c r="D35" s="22">
        <v>38499</v>
      </c>
      <c r="E35" s="21">
        <v>2</v>
      </c>
      <c r="F35" s="21">
        <v>8</v>
      </c>
      <c r="G35" s="34">
        <v>9</v>
      </c>
      <c r="H35" s="21">
        <v>3</v>
      </c>
      <c r="I35" s="7">
        <f t="shared" si="3"/>
        <v>12</v>
      </c>
      <c r="J35" s="5"/>
      <c r="K35" s="5"/>
      <c r="L35" s="5">
        <f t="shared" si="1"/>
        <v>12</v>
      </c>
      <c r="M35" s="6">
        <f t="shared" si="2"/>
        <v>0.10434782608695652</v>
      </c>
      <c r="N35" s="7"/>
    </row>
    <row r="36" spans="1:14" ht="25.5" customHeight="1">
      <c r="A36" s="4">
        <v>30</v>
      </c>
      <c r="B36" s="20" t="s">
        <v>15</v>
      </c>
      <c r="C36" s="21" t="s">
        <v>75</v>
      </c>
      <c r="D36" s="22">
        <v>38890</v>
      </c>
      <c r="E36" s="21">
        <v>58</v>
      </c>
      <c r="F36" s="21">
        <v>7</v>
      </c>
      <c r="G36" s="34"/>
      <c r="H36" s="21"/>
      <c r="I36" s="7">
        <f t="shared" si="3"/>
        <v>0</v>
      </c>
      <c r="J36" s="5"/>
      <c r="K36" s="5"/>
      <c r="L36" s="5" t="s">
        <v>98</v>
      </c>
      <c r="M36" s="6" t="e">
        <f t="shared" si="2"/>
        <v>#VALUE!</v>
      </c>
      <c r="N36" s="7"/>
    </row>
    <row r="37" spans="1:14" ht="25.5" customHeight="1">
      <c r="A37" s="4">
        <v>31</v>
      </c>
      <c r="B37" s="20" t="s">
        <v>17</v>
      </c>
      <c r="C37" s="21" t="s">
        <v>75</v>
      </c>
      <c r="D37" s="22">
        <v>38366</v>
      </c>
      <c r="E37" s="21">
        <v>39</v>
      </c>
      <c r="F37" s="21">
        <v>8</v>
      </c>
      <c r="G37" s="34"/>
      <c r="H37" s="21"/>
      <c r="I37" s="7">
        <f t="shared" si="3"/>
        <v>0</v>
      </c>
      <c r="J37" s="5"/>
      <c r="K37" s="5"/>
      <c r="L37" s="5" t="s">
        <v>98</v>
      </c>
      <c r="M37" s="6" t="e">
        <f t="shared" si="2"/>
        <v>#VALUE!</v>
      </c>
      <c r="N37" s="7"/>
    </row>
    <row r="38" spans="1:14" ht="25.5" customHeight="1">
      <c r="A38" s="4">
        <v>32</v>
      </c>
      <c r="B38" s="20" t="s">
        <v>19</v>
      </c>
      <c r="C38" s="21" t="s">
        <v>75</v>
      </c>
      <c r="D38" s="22">
        <v>38685</v>
      </c>
      <c r="E38" s="21">
        <v>57</v>
      </c>
      <c r="F38" s="21">
        <v>8</v>
      </c>
      <c r="G38" s="34"/>
      <c r="H38" s="21"/>
      <c r="I38" s="7">
        <f t="shared" si="3"/>
        <v>0</v>
      </c>
      <c r="J38" s="5"/>
      <c r="K38" s="5"/>
      <c r="L38" s="5" t="s">
        <v>98</v>
      </c>
      <c r="M38" s="6" t="e">
        <f t="shared" si="2"/>
        <v>#VALUE!</v>
      </c>
      <c r="N38" s="7"/>
    </row>
    <row r="39" spans="1:14" ht="25.5" customHeight="1">
      <c r="A39" s="4">
        <v>33</v>
      </c>
      <c r="B39" s="20" t="s">
        <v>22</v>
      </c>
      <c r="C39" s="21" t="s">
        <v>75</v>
      </c>
      <c r="D39" s="22">
        <v>38486</v>
      </c>
      <c r="E39" s="21">
        <v>82</v>
      </c>
      <c r="F39" s="21">
        <v>8</v>
      </c>
      <c r="G39" s="34"/>
      <c r="H39" s="21"/>
      <c r="I39" s="7">
        <f t="shared" si="3"/>
        <v>0</v>
      </c>
      <c r="J39" s="5"/>
      <c r="K39" s="5"/>
      <c r="L39" s="5" t="s">
        <v>98</v>
      </c>
      <c r="M39" s="6" t="e">
        <f t="shared" si="2"/>
        <v>#VALUE!</v>
      </c>
      <c r="N39" s="7"/>
    </row>
    <row r="40" spans="1:14" ht="25.5" customHeight="1">
      <c r="A40" s="4">
        <v>34</v>
      </c>
      <c r="B40" s="20" t="s">
        <v>26</v>
      </c>
      <c r="C40" s="21" t="s">
        <v>75</v>
      </c>
      <c r="D40" s="22">
        <v>38879</v>
      </c>
      <c r="E40" s="21">
        <v>67</v>
      </c>
      <c r="F40" s="21">
        <v>7</v>
      </c>
      <c r="G40" s="34"/>
      <c r="H40" s="21"/>
      <c r="I40" s="7">
        <f t="shared" si="3"/>
        <v>0</v>
      </c>
      <c r="J40" s="5"/>
      <c r="K40" s="5"/>
      <c r="L40" s="5" t="s">
        <v>98</v>
      </c>
      <c r="M40" s="6" t="e">
        <f t="shared" si="2"/>
        <v>#VALUE!</v>
      </c>
      <c r="N40" s="7"/>
    </row>
    <row r="41" spans="1:14" ht="25.5" customHeight="1">
      <c r="A41" s="4">
        <v>35</v>
      </c>
      <c r="B41" s="20" t="s">
        <v>28</v>
      </c>
      <c r="C41" s="21" t="s">
        <v>75</v>
      </c>
      <c r="D41" s="22">
        <v>38483</v>
      </c>
      <c r="E41" s="21">
        <v>82</v>
      </c>
      <c r="F41" s="21">
        <v>8</v>
      </c>
      <c r="G41" s="34"/>
      <c r="H41" s="21"/>
      <c r="I41" s="7">
        <f t="shared" si="3"/>
        <v>0</v>
      </c>
      <c r="J41" s="5"/>
      <c r="K41" s="5"/>
      <c r="L41" s="5" t="s">
        <v>98</v>
      </c>
      <c r="M41" s="6" t="e">
        <f t="shared" si="2"/>
        <v>#VALUE!</v>
      </c>
      <c r="N41" s="7"/>
    </row>
    <row r="42" spans="1:14" ht="25.5" customHeight="1">
      <c r="A42" s="4">
        <v>36</v>
      </c>
      <c r="B42" s="20" t="s">
        <v>29</v>
      </c>
      <c r="C42" s="21" t="s">
        <v>75</v>
      </c>
      <c r="D42" s="22">
        <v>38961</v>
      </c>
      <c r="E42" s="21">
        <v>90</v>
      </c>
      <c r="F42" s="21">
        <v>7</v>
      </c>
      <c r="G42" s="34"/>
      <c r="H42" s="21"/>
      <c r="I42" s="7">
        <f t="shared" si="3"/>
        <v>0</v>
      </c>
      <c r="J42" s="5"/>
      <c r="K42" s="5"/>
      <c r="L42" s="5" t="s">
        <v>98</v>
      </c>
      <c r="M42" s="6" t="e">
        <f t="shared" si="2"/>
        <v>#VALUE!</v>
      </c>
      <c r="N42" s="7"/>
    </row>
    <row r="43" spans="1:14" ht="25.5" customHeight="1">
      <c r="A43" s="4">
        <v>37</v>
      </c>
      <c r="B43" s="20" t="s">
        <v>32</v>
      </c>
      <c r="C43" s="25" t="s">
        <v>75</v>
      </c>
      <c r="D43" s="26">
        <v>38623</v>
      </c>
      <c r="E43" s="24">
        <v>21</v>
      </c>
      <c r="F43" s="21">
        <v>8</v>
      </c>
      <c r="G43" s="35"/>
      <c r="H43" s="24"/>
      <c r="I43" s="7">
        <f t="shared" si="3"/>
        <v>0</v>
      </c>
      <c r="J43" s="5"/>
      <c r="K43" s="5"/>
      <c r="L43" s="5" t="s">
        <v>98</v>
      </c>
      <c r="M43" s="6" t="e">
        <f t="shared" si="2"/>
        <v>#VALUE!</v>
      </c>
      <c r="N43" s="7"/>
    </row>
    <row r="44" spans="1:14" ht="25.5" customHeight="1">
      <c r="A44" s="4">
        <v>38</v>
      </c>
      <c r="B44" s="20" t="s">
        <v>38</v>
      </c>
      <c r="C44" s="21" t="s">
        <v>75</v>
      </c>
      <c r="D44" s="22">
        <v>38350</v>
      </c>
      <c r="E44" s="21">
        <v>93</v>
      </c>
      <c r="F44" s="21">
        <v>8</v>
      </c>
      <c r="G44" s="34"/>
      <c r="H44" s="21"/>
      <c r="I44" s="7">
        <f t="shared" si="3"/>
        <v>0</v>
      </c>
      <c r="J44" s="5"/>
      <c r="K44" s="5"/>
      <c r="L44" s="5" t="s">
        <v>98</v>
      </c>
      <c r="M44" s="6" t="e">
        <f t="shared" si="2"/>
        <v>#VALUE!</v>
      </c>
      <c r="N44" s="7"/>
    </row>
    <row r="45" spans="1:14" ht="25.5" customHeight="1">
      <c r="A45" s="4">
        <v>39</v>
      </c>
      <c r="B45" s="20" t="s">
        <v>43</v>
      </c>
      <c r="C45" s="21" t="s">
        <v>75</v>
      </c>
      <c r="D45" s="22">
        <v>38612</v>
      </c>
      <c r="E45" s="21">
        <v>82</v>
      </c>
      <c r="F45" s="21">
        <v>8</v>
      </c>
      <c r="G45" s="34"/>
      <c r="H45" s="21"/>
      <c r="I45" s="7">
        <f t="shared" si="3"/>
        <v>0</v>
      </c>
      <c r="J45" s="5"/>
      <c r="K45" s="5"/>
      <c r="L45" s="5" t="s">
        <v>98</v>
      </c>
      <c r="M45" s="6" t="e">
        <f t="shared" si="2"/>
        <v>#VALUE!</v>
      </c>
      <c r="N45" s="7"/>
    </row>
    <row r="46" spans="1:14" ht="25.5" customHeight="1">
      <c r="A46" s="4">
        <v>40</v>
      </c>
      <c r="B46" s="20" t="s">
        <v>47</v>
      </c>
      <c r="C46" s="21" t="s">
        <v>75</v>
      </c>
      <c r="D46" s="22">
        <v>38917</v>
      </c>
      <c r="E46" s="21">
        <v>70</v>
      </c>
      <c r="F46" s="21">
        <v>7</v>
      </c>
      <c r="G46" s="34"/>
      <c r="H46" s="21"/>
      <c r="I46" s="7">
        <f t="shared" si="3"/>
        <v>0</v>
      </c>
      <c r="J46" s="5"/>
      <c r="K46" s="5"/>
      <c r="L46" s="5" t="s">
        <v>98</v>
      </c>
      <c r="M46" s="6" t="e">
        <f t="shared" si="2"/>
        <v>#VALUE!</v>
      </c>
      <c r="N46" s="7"/>
    </row>
    <row r="47" spans="1:14" ht="25.5" customHeight="1">
      <c r="A47" s="4">
        <v>41</v>
      </c>
      <c r="B47" s="20" t="s">
        <v>48</v>
      </c>
      <c r="C47" s="21" t="s">
        <v>75</v>
      </c>
      <c r="D47" s="22">
        <v>38506</v>
      </c>
      <c r="E47" s="21">
        <v>93</v>
      </c>
      <c r="F47" s="21">
        <v>8</v>
      </c>
      <c r="G47" s="34"/>
      <c r="H47" s="21"/>
      <c r="I47" s="7">
        <f t="shared" si="3"/>
        <v>0</v>
      </c>
      <c r="J47" s="5"/>
      <c r="K47" s="5"/>
      <c r="L47" s="5" t="s">
        <v>98</v>
      </c>
      <c r="M47" s="6" t="e">
        <f t="shared" si="2"/>
        <v>#VALUE!</v>
      </c>
      <c r="N47" s="7"/>
    </row>
    <row r="48" spans="1:14" ht="25.5" customHeight="1">
      <c r="A48" s="4">
        <v>42</v>
      </c>
      <c r="B48" s="20" t="s">
        <v>49</v>
      </c>
      <c r="C48" s="21" t="s">
        <v>75</v>
      </c>
      <c r="D48" s="22">
        <v>38501</v>
      </c>
      <c r="E48" s="21">
        <v>93</v>
      </c>
      <c r="F48" s="21">
        <v>8</v>
      </c>
      <c r="G48" s="34"/>
      <c r="H48" s="21"/>
      <c r="I48" s="7">
        <f t="shared" si="3"/>
        <v>0</v>
      </c>
      <c r="J48" s="5"/>
      <c r="K48" s="5"/>
      <c r="L48" s="5" t="s">
        <v>98</v>
      </c>
      <c r="M48" s="6" t="e">
        <f t="shared" si="2"/>
        <v>#VALUE!</v>
      </c>
      <c r="N48" s="7"/>
    </row>
    <row r="49" spans="1:14" ht="25.5" customHeight="1">
      <c r="A49" s="4">
        <v>43</v>
      </c>
      <c r="B49" s="20" t="s">
        <v>52</v>
      </c>
      <c r="C49" s="21" t="s">
        <v>75</v>
      </c>
      <c r="D49" s="22">
        <v>39022</v>
      </c>
      <c r="E49" s="21">
        <v>82</v>
      </c>
      <c r="F49" s="21">
        <v>7</v>
      </c>
      <c r="G49" s="34"/>
      <c r="H49" s="21"/>
      <c r="I49" s="7">
        <f t="shared" si="3"/>
        <v>0</v>
      </c>
      <c r="J49" s="5"/>
      <c r="K49" s="5"/>
      <c r="L49" s="5" t="s">
        <v>98</v>
      </c>
      <c r="M49" s="6" t="e">
        <f t="shared" si="2"/>
        <v>#VALUE!</v>
      </c>
      <c r="N49" s="7"/>
    </row>
    <row r="51" ht="14.25">
      <c r="A51" s="8" t="s">
        <v>84</v>
      </c>
    </row>
    <row r="53" ht="15">
      <c r="B53" s="18" t="s">
        <v>56</v>
      </c>
    </row>
    <row r="55" ht="14.25">
      <c r="A55" s="8" t="s">
        <v>57</v>
      </c>
    </row>
    <row r="57" ht="15">
      <c r="B57" s="18" t="s">
        <v>58</v>
      </c>
    </row>
    <row r="58" ht="14.25">
      <c r="B58" s="8"/>
    </row>
    <row r="59" ht="14.25">
      <c r="A59" s="8" t="s">
        <v>59</v>
      </c>
    </row>
    <row r="60" ht="5.25" customHeight="1"/>
    <row r="61" spans="2:9" ht="18" customHeight="1">
      <c r="B61" s="27" t="s">
        <v>79</v>
      </c>
      <c r="C61" s="10"/>
      <c r="D61" s="10"/>
      <c r="E61" s="10"/>
      <c r="F61" s="10"/>
      <c r="G61" s="10"/>
      <c r="H61" s="10"/>
      <c r="I61" s="10"/>
    </row>
    <row r="62" spans="2:9" ht="18" customHeight="1">
      <c r="B62" s="27" t="s">
        <v>80</v>
      </c>
      <c r="C62" s="10"/>
      <c r="D62" s="10"/>
      <c r="E62" s="10"/>
      <c r="F62" s="10"/>
      <c r="G62" s="10"/>
      <c r="H62" s="10"/>
      <c r="I62" s="10"/>
    </row>
    <row r="63" spans="2:9" ht="18" customHeight="1">
      <c r="B63" s="27" t="s">
        <v>81</v>
      </c>
      <c r="C63" s="10"/>
      <c r="D63" s="10"/>
      <c r="E63" s="10"/>
      <c r="F63" s="10"/>
      <c r="G63" s="10"/>
      <c r="H63" s="10"/>
      <c r="I63" s="10"/>
    </row>
    <row r="64" spans="2:9" ht="18" customHeight="1">
      <c r="B64" s="27" t="s">
        <v>101</v>
      </c>
      <c r="C64" s="10"/>
      <c r="D64" s="10"/>
      <c r="E64" s="10"/>
      <c r="F64" s="10"/>
      <c r="G64" s="10"/>
      <c r="H64" s="10"/>
      <c r="I64" s="10"/>
    </row>
    <row r="65" spans="2:9" ht="18" customHeight="1">
      <c r="B65" s="27" t="s">
        <v>102</v>
      </c>
      <c r="C65" s="10"/>
      <c r="D65" s="10"/>
      <c r="E65" s="10"/>
      <c r="F65" s="10"/>
      <c r="G65" s="10"/>
      <c r="H65" s="10"/>
      <c r="I65" s="10"/>
    </row>
    <row r="66" spans="2:9" ht="18" customHeight="1">
      <c r="B66" s="27" t="s">
        <v>103</v>
      </c>
      <c r="C66" s="10"/>
      <c r="D66" s="10"/>
      <c r="E66" s="10"/>
      <c r="F66" s="10"/>
      <c r="G66" s="10"/>
      <c r="H66" s="10"/>
      <c r="I66" s="10"/>
    </row>
    <row r="67" spans="2:9" ht="16.5" customHeight="1">
      <c r="B67" s="19"/>
      <c r="C67" s="10"/>
      <c r="D67" s="10"/>
      <c r="E67" s="10"/>
      <c r="F67" s="10"/>
      <c r="G67" s="10"/>
      <c r="H67" s="10"/>
      <c r="I67" s="10"/>
    </row>
    <row r="68" spans="2:9" ht="16.5" customHeight="1">
      <c r="B68" s="10"/>
      <c r="C68" s="10"/>
      <c r="D68" s="10"/>
      <c r="E68" s="10"/>
      <c r="F68" s="10"/>
      <c r="G68" s="10"/>
      <c r="H68" s="10"/>
      <c r="I68" s="10"/>
    </row>
    <row r="69" spans="2:9" ht="16.5" customHeight="1">
      <c r="B69" s="19"/>
      <c r="C69" s="10"/>
      <c r="D69" s="10"/>
      <c r="E69" s="10"/>
      <c r="F69" s="10"/>
      <c r="G69" s="10"/>
      <c r="H69" s="10"/>
      <c r="I69" s="10"/>
    </row>
    <row r="70" ht="16.5" customHeight="1"/>
    <row r="71" ht="16.5" customHeight="1"/>
  </sheetData>
  <sheetProtection selectLockedCells="1" selectUnlockedCells="1"/>
  <autoFilter ref="A6:O6"/>
  <mergeCells count="4">
    <mergeCell ref="A1:N1"/>
    <mergeCell ref="A2:N2"/>
    <mergeCell ref="A3:N3"/>
    <mergeCell ref="A4:N4"/>
  </mergeCells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G5" sqref="G1:G16384"/>
    </sheetView>
  </sheetViews>
  <sheetFormatPr defaultColWidth="9.140625" defaultRowHeight="12.75"/>
  <cols>
    <col min="1" max="1" width="3.7109375" style="1" customWidth="1"/>
    <col min="2" max="2" width="6.140625" style="1" customWidth="1"/>
    <col min="3" max="3" width="5.8515625" style="16" customWidth="1"/>
    <col min="4" max="6" width="9.140625" style="16" customWidth="1"/>
    <col min="7" max="8" width="11.140625" style="1" customWidth="1"/>
    <col min="9" max="9" width="9.140625" style="0" customWidth="1"/>
    <col min="10" max="10" width="8.140625" style="1" customWidth="1"/>
    <col min="11" max="12" width="8.8515625" style="1" customWidth="1"/>
    <col min="14" max="14" width="12.57421875" style="0" customWidth="1"/>
  </cols>
  <sheetData>
    <row r="1" spans="1:14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 customHeight="1">
      <c r="A4" s="46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6" spans="1:14" ht="50.25" customHeight="1">
      <c r="A6" s="2" t="s">
        <v>3</v>
      </c>
      <c r="B6" s="2" t="s">
        <v>4</v>
      </c>
      <c r="C6" s="14" t="s">
        <v>74</v>
      </c>
      <c r="D6" s="14" t="s">
        <v>5</v>
      </c>
      <c r="E6" s="15" t="s">
        <v>6</v>
      </c>
      <c r="F6" s="14" t="s">
        <v>7</v>
      </c>
      <c r="G6" s="2" t="s">
        <v>92</v>
      </c>
      <c r="H6" s="2" t="s">
        <v>93</v>
      </c>
      <c r="I6" s="9" t="s">
        <v>82</v>
      </c>
      <c r="J6" s="2" t="s">
        <v>8</v>
      </c>
      <c r="K6" s="2" t="s">
        <v>9</v>
      </c>
      <c r="L6" s="2" t="s">
        <v>10</v>
      </c>
      <c r="M6" s="9" t="s">
        <v>11</v>
      </c>
      <c r="N6" s="9" t="s">
        <v>12</v>
      </c>
    </row>
    <row r="7" spans="1:15" ht="32.25" customHeight="1">
      <c r="A7" s="4">
        <v>1</v>
      </c>
      <c r="B7" s="20" t="s">
        <v>91</v>
      </c>
      <c r="C7" s="21" t="s">
        <v>75</v>
      </c>
      <c r="D7" s="22">
        <v>38685</v>
      </c>
      <c r="E7" s="21">
        <v>57</v>
      </c>
      <c r="F7" s="21">
        <v>8</v>
      </c>
      <c r="G7" s="40">
        <v>13</v>
      </c>
      <c r="H7" s="5">
        <v>9</v>
      </c>
      <c r="I7" s="5">
        <f>SUM(G7:H7)</f>
        <v>22</v>
      </c>
      <c r="J7" s="40">
        <v>47.32</v>
      </c>
      <c r="K7" s="5">
        <v>26</v>
      </c>
      <c r="L7" s="40">
        <f>SUM(I7:K7)</f>
        <v>95.32</v>
      </c>
      <c r="M7" s="6">
        <f>L7/125</f>
        <v>0.7625599999999999</v>
      </c>
      <c r="N7" s="5" t="s">
        <v>99</v>
      </c>
      <c r="O7" s="17" t="s">
        <v>106</v>
      </c>
    </row>
    <row r="8" spans="1:14" ht="32.25" customHeight="1">
      <c r="A8" s="4">
        <v>2</v>
      </c>
      <c r="B8" s="20" t="s">
        <v>87</v>
      </c>
      <c r="C8" s="30" t="s">
        <v>75</v>
      </c>
      <c r="D8" s="31">
        <v>37982</v>
      </c>
      <c r="E8" s="30">
        <v>67</v>
      </c>
      <c r="F8" s="30">
        <v>9</v>
      </c>
      <c r="G8" s="12">
        <v>17</v>
      </c>
      <c r="H8" s="12">
        <v>9</v>
      </c>
      <c r="I8" s="5">
        <f>SUM(G8:H8)</f>
        <v>26</v>
      </c>
      <c r="J8" s="5">
        <v>41.58</v>
      </c>
      <c r="K8" s="5">
        <v>27</v>
      </c>
      <c r="L8" s="5">
        <f>SUM(I8:K8)</f>
        <v>94.58</v>
      </c>
      <c r="M8" s="6">
        <f>L8/125</f>
        <v>0.75664</v>
      </c>
      <c r="N8" s="5"/>
    </row>
    <row r="9" spans="1:14" ht="32.25" customHeight="1">
      <c r="A9" s="4">
        <v>3</v>
      </c>
      <c r="B9" s="20" t="s">
        <v>62</v>
      </c>
      <c r="C9" s="30" t="s">
        <v>75</v>
      </c>
      <c r="D9" s="31">
        <v>38218</v>
      </c>
      <c r="E9" s="30">
        <v>51</v>
      </c>
      <c r="F9" s="30">
        <v>9</v>
      </c>
      <c r="G9" s="12">
        <v>13</v>
      </c>
      <c r="H9" s="12">
        <v>6</v>
      </c>
      <c r="I9" s="5">
        <f aca="true" t="shared" si="0" ref="I9:I19">SUM(G9:H9)</f>
        <v>19</v>
      </c>
      <c r="J9" s="5">
        <v>46.98</v>
      </c>
      <c r="K9" s="5">
        <v>21</v>
      </c>
      <c r="L9" s="5">
        <f aca="true" t="shared" si="1" ref="L9:L15">SUM(I9:K9)</f>
        <v>86.97999999999999</v>
      </c>
      <c r="M9" s="6">
        <f aca="true" t="shared" si="2" ref="M9:M19">L9/125</f>
        <v>0.6958399999999999</v>
      </c>
      <c r="N9" s="5"/>
    </row>
    <row r="10" spans="1:14" ht="32.25" customHeight="1">
      <c r="A10" s="4">
        <v>4</v>
      </c>
      <c r="B10" s="20" t="s">
        <v>66</v>
      </c>
      <c r="C10" s="30" t="s">
        <v>75</v>
      </c>
      <c r="D10" s="31">
        <v>38243</v>
      </c>
      <c r="E10" s="30">
        <v>76</v>
      </c>
      <c r="F10" s="30">
        <v>9</v>
      </c>
      <c r="G10" s="5">
        <v>14</v>
      </c>
      <c r="H10" s="5">
        <v>9</v>
      </c>
      <c r="I10" s="5">
        <f t="shared" si="0"/>
        <v>23</v>
      </c>
      <c r="J10" s="5">
        <v>46.4</v>
      </c>
      <c r="K10" s="5">
        <v>16</v>
      </c>
      <c r="L10" s="5">
        <f t="shared" si="1"/>
        <v>85.4</v>
      </c>
      <c r="M10" s="6">
        <f t="shared" si="2"/>
        <v>0.6832</v>
      </c>
      <c r="N10" s="5"/>
    </row>
    <row r="11" spans="1:14" ht="32.25" customHeight="1">
      <c r="A11" s="4">
        <v>5</v>
      </c>
      <c r="B11" s="20" t="s">
        <v>64</v>
      </c>
      <c r="C11" s="31" t="s">
        <v>75</v>
      </c>
      <c r="D11" s="31">
        <v>38018</v>
      </c>
      <c r="E11" s="30">
        <v>77</v>
      </c>
      <c r="F11" s="30">
        <v>9</v>
      </c>
      <c r="G11" s="5">
        <v>12</v>
      </c>
      <c r="H11" s="5">
        <v>8</v>
      </c>
      <c r="I11" s="5">
        <f t="shared" si="0"/>
        <v>20</v>
      </c>
      <c r="J11" s="5">
        <v>25.5</v>
      </c>
      <c r="K11" s="5">
        <v>31</v>
      </c>
      <c r="L11" s="5">
        <f t="shared" si="1"/>
        <v>76.5</v>
      </c>
      <c r="M11" s="6">
        <f t="shared" si="2"/>
        <v>0.612</v>
      </c>
      <c r="N11" s="5"/>
    </row>
    <row r="12" spans="1:14" ht="32.25" customHeight="1">
      <c r="A12" s="4">
        <v>6</v>
      </c>
      <c r="B12" s="20" t="s">
        <v>88</v>
      </c>
      <c r="C12" s="31" t="s">
        <v>75</v>
      </c>
      <c r="D12" s="31">
        <v>38170</v>
      </c>
      <c r="E12" s="30">
        <v>77</v>
      </c>
      <c r="F12" s="30">
        <v>9</v>
      </c>
      <c r="G12" s="5">
        <v>14</v>
      </c>
      <c r="H12" s="5">
        <v>5</v>
      </c>
      <c r="I12" s="5">
        <f t="shared" si="0"/>
        <v>19</v>
      </c>
      <c r="J12" s="5">
        <v>30.94</v>
      </c>
      <c r="K12" s="5">
        <v>25</v>
      </c>
      <c r="L12" s="5">
        <f t="shared" si="1"/>
        <v>74.94</v>
      </c>
      <c r="M12" s="6">
        <f t="shared" si="2"/>
        <v>0.5995199999999999</v>
      </c>
      <c r="N12" s="5"/>
    </row>
    <row r="13" spans="1:14" ht="32.25" customHeight="1">
      <c r="A13" s="4">
        <v>7</v>
      </c>
      <c r="B13" s="20" t="s">
        <v>65</v>
      </c>
      <c r="C13" s="30" t="s">
        <v>75</v>
      </c>
      <c r="D13" s="31">
        <v>37976</v>
      </c>
      <c r="E13" s="30">
        <v>91</v>
      </c>
      <c r="F13" s="30">
        <v>9</v>
      </c>
      <c r="G13" s="5">
        <v>8</v>
      </c>
      <c r="H13" s="5">
        <v>2</v>
      </c>
      <c r="I13" s="5">
        <f t="shared" si="0"/>
        <v>10</v>
      </c>
      <c r="J13" s="5">
        <v>30.1</v>
      </c>
      <c r="K13" s="5">
        <v>31</v>
      </c>
      <c r="L13" s="5">
        <f t="shared" si="1"/>
        <v>71.1</v>
      </c>
      <c r="M13" s="6">
        <f t="shared" si="2"/>
        <v>0.5688</v>
      </c>
      <c r="N13" s="5"/>
    </row>
    <row r="14" spans="1:14" ht="32.25" customHeight="1">
      <c r="A14" s="4">
        <v>8</v>
      </c>
      <c r="B14" s="20" t="s">
        <v>89</v>
      </c>
      <c r="C14" s="30" t="s">
        <v>75</v>
      </c>
      <c r="D14" s="31">
        <v>38300</v>
      </c>
      <c r="E14" s="30">
        <v>79</v>
      </c>
      <c r="F14" s="30">
        <v>9</v>
      </c>
      <c r="G14" s="5">
        <v>13</v>
      </c>
      <c r="H14" s="5">
        <v>6</v>
      </c>
      <c r="I14" s="5">
        <f t="shared" si="0"/>
        <v>19</v>
      </c>
      <c r="J14" s="5">
        <v>24.5</v>
      </c>
      <c r="K14" s="5">
        <v>10</v>
      </c>
      <c r="L14" s="5">
        <f t="shared" si="1"/>
        <v>53.5</v>
      </c>
      <c r="M14" s="6">
        <f t="shared" si="2"/>
        <v>0.428</v>
      </c>
      <c r="N14" s="5"/>
    </row>
    <row r="15" spans="1:14" ht="32.25" customHeight="1">
      <c r="A15" s="4">
        <v>9</v>
      </c>
      <c r="B15" s="20" t="s">
        <v>85</v>
      </c>
      <c r="C15" s="30" t="s">
        <v>75</v>
      </c>
      <c r="D15" s="31">
        <v>38001</v>
      </c>
      <c r="E15" s="30">
        <v>2</v>
      </c>
      <c r="F15" s="30">
        <v>9</v>
      </c>
      <c r="G15" s="11">
        <v>14</v>
      </c>
      <c r="H15" s="11">
        <v>0</v>
      </c>
      <c r="I15" s="5">
        <f t="shared" si="0"/>
        <v>14</v>
      </c>
      <c r="J15" s="5"/>
      <c r="K15" s="5"/>
      <c r="L15" s="12">
        <f t="shared" si="1"/>
        <v>14</v>
      </c>
      <c r="M15" s="6">
        <f t="shared" si="2"/>
        <v>0.112</v>
      </c>
      <c r="N15" s="5"/>
    </row>
    <row r="16" spans="1:14" ht="32.25" customHeight="1">
      <c r="A16" s="4">
        <v>10</v>
      </c>
      <c r="B16" s="20" t="s">
        <v>61</v>
      </c>
      <c r="C16" s="30" t="s">
        <v>75</v>
      </c>
      <c r="D16" s="31">
        <v>38145</v>
      </c>
      <c r="E16" s="30">
        <v>93</v>
      </c>
      <c r="F16" s="30">
        <v>9</v>
      </c>
      <c r="G16" s="5"/>
      <c r="H16" s="5"/>
      <c r="I16" s="5">
        <f t="shared" si="0"/>
        <v>0</v>
      </c>
      <c r="J16" s="5"/>
      <c r="K16" s="5"/>
      <c r="L16" s="5" t="s">
        <v>98</v>
      </c>
      <c r="M16" s="6" t="e">
        <f t="shared" si="2"/>
        <v>#VALUE!</v>
      </c>
      <c r="N16" s="5"/>
    </row>
    <row r="17" spans="1:14" ht="32.25" customHeight="1">
      <c r="A17" s="4">
        <v>11</v>
      </c>
      <c r="B17" s="20" t="s">
        <v>86</v>
      </c>
      <c r="C17" s="30" t="s">
        <v>75</v>
      </c>
      <c r="D17" s="31">
        <v>37979</v>
      </c>
      <c r="E17" s="30">
        <v>79</v>
      </c>
      <c r="F17" s="30">
        <v>9</v>
      </c>
      <c r="G17" s="5"/>
      <c r="H17" s="5"/>
      <c r="I17" s="5">
        <f t="shared" si="0"/>
        <v>0</v>
      </c>
      <c r="J17" s="5"/>
      <c r="K17" s="5"/>
      <c r="L17" s="5" t="s">
        <v>98</v>
      </c>
      <c r="M17" s="6" t="e">
        <f t="shared" si="2"/>
        <v>#VALUE!</v>
      </c>
      <c r="N17" s="5"/>
    </row>
    <row r="18" spans="1:14" ht="32.25" customHeight="1">
      <c r="A18" s="4">
        <v>12</v>
      </c>
      <c r="B18" s="20" t="s">
        <v>63</v>
      </c>
      <c r="C18" s="30" t="s">
        <v>75</v>
      </c>
      <c r="D18" s="31">
        <v>38232</v>
      </c>
      <c r="E18" s="30">
        <v>93</v>
      </c>
      <c r="F18" s="30">
        <v>9</v>
      </c>
      <c r="G18" s="11"/>
      <c r="H18" s="11"/>
      <c r="I18" s="5">
        <f t="shared" si="0"/>
        <v>0</v>
      </c>
      <c r="J18" s="5"/>
      <c r="K18" s="5"/>
      <c r="L18" s="5" t="s">
        <v>98</v>
      </c>
      <c r="M18" s="6" t="e">
        <f t="shared" si="2"/>
        <v>#VALUE!</v>
      </c>
      <c r="N18" s="5"/>
    </row>
    <row r="19" spans="1:14" ht="32.25" customHeight="1">
      <c r="A19" s="4">
        <v>13</v>
      </c>
      <c r="B19" s="20" t="s">
        <v>90</v>
      </c>
      <c r="C19" s="30" t="s">
        <v>75</v>
      </c>
      <c r="D19" s="31">
        <v>37988</v>
      </c>
      <c r="E19" s="30">
        <v>79</v>
      </c>
      <c r="F19" s="30">
        <v>9</v>
      </c>
      <c r="G19" s="5"/>
      <c r="H19" s="5"/>
      <c r="I19" s="5">
        <f t="shared" si="0"/>
        <v>0</v>
      </c>
      <c r="J19" s="5"/>
      <c r="K19" s="5"/>
      <c r="L19" s="5" t="s">
        <v>98</v>
      </c>
      <c r="M19" s="6" t="e">
        <f t="shared" si="2"/>
        <v>#VALUE!</v>
      </c>
      <c r="N19" s="5"/>
    </row>
    <row r="20" spans="10:12" ht="12.75">
      <c r="J20" s="10"/>
      <c r="K20" s="10"/>
      <c r="L20" s="10"/>
    </row>
    <row r="21" spans="1:12" ht="14.25">
      <c r="A21" s="8" t="s">
        <v>83</v>
      </c>
      <c r="J21" s="10"/>
      <c r="K21" s="10"/>
      <c r="L21" s="10"/>
    </row>
    <row r="22" spans="10:12" ht="12.75">
      <c r="J22" s="10"/>
      <c r="K22" s="10"/>
      <c r="L22" s="10"/>
    </row>
    <row r="23" spans="2:12" ht="15">
      <c r="B23" s="18" t="s">
        <v>56</v>
      </c>
      <c r="H23" s="13"/>
      <c r="J23" s="10"/>
      <c r="K23" s="10"/>
      <c r="L23" s="10"/>
    </row>
    <row r="24" spans="10:12" ht="12.75">
      <c r="J24" s="10"/>
      <c r="K24" s="10"/>
      <c r="L24" s="10"/>
    </row>
    <row r="25" spans="1:12" ht="14.25">
      <c r="A25" s="8" t="s">
        <v>57</v>
      </c>
      <c r="J25" s="10"/>
      <c r="K25" s="10"/>
      <c r="L25" s="10"/>
    </row>
    <row r="26" spans="10:12" ht="12.75">
      <c r="J26" s="10"/>
      <c r="K26" s="10"/>
      <c r="L26" s="10"/>
    </row>
    <row r="27" spans="2:12" ht="15">
      <c r="B27" s="18" t="s">
        <v>58</v>
      </c>
      <c r="H27" s="13"/>
      <c r="J27" s="10"/>
      <c r="K27" s="10"/>
      <c r="L27" s="10"/>
    </row>
    <row r="28" spans="2:12" ht="14.25">
      <c r="B28" s="8"/>
      <c r="J28" s="10"/>
      <c r="K28" s="10"/>
      <c r="L28" s="10"/>
    </row>
    <row r="29" spans="1:12" ht="14.25">
      <c r="A29" s="8" t="s">
        <v>59</v>
      </c>
      <c r="J29" s="10"/>
      <c r="K29" s="10"/>
      <c r="L29" s="10"/>
    </row>
    <row r="30" spans="10:12" ht="9" customHeight="1">
      <c r="J30" s="10"/>
      <c r="K30" s="10"/>
      <c r="L30" s="10"/>
    </row>
    <row r="31" spans="2:12" ht="21" customHeight="1">
      <c r="B31" s="27" t="s">
        <v>79</v>
      </c>
      <c r="C31" s="28"/>
      <c r="D31" s="28"/>
      <c r="E31" s="28"/>
      <c r="F31" s="28"/>
      <c r="G31" s="10"/>
      <c r="H31" s="10"/>
      <c r="I31" s="29"/>
      <c r="J31" s="10"/>
      <c r="K31" s="10"/>
      <c r="L31" s="10"/>
    </row>
    <row r="32" spans="2:12" ht="21" customHeight="1">
      <c r="B32" s="27" t="s">
        <v>80</v>
      </c>
      <c r="C32" s="28"/>
      <c r="D32" s="28"/>
      <c r="E32" s="28"/>
      <c r="F32" s="28"/>
      <c r="G32" s="10"/>
      <c r="H32" s="10"/>
      <c r="I32" s="29"/>
      <c r="J32" s="10"/>
      <c r="K32" s="10"/>
      <c r="L32" s="10"/>
    </row>
    <row r="33" spans="2:12" ht="21" customHeight="1">
      <c r="B33" s="27" t="s">
        <v>81</v>
      </c>
      <c r="C33" s="28"/>
      <c r="D33" s="28"/>
      <c r="E33" s="28"/>
      <c r="F33" s="28"/>
      <c r="G33" s="10"/>
      <c r="H33" s="10"/>
      <c r="I33" s="29"/>
      <c r="J33" s="10"/>
      <c r="K33" s="10"/>
      <c r="L33" s="10"/>
    </row>
    <row r="34" spans="2:9" ht="21" customHeight="1">
      <c r="B34" s="27" t="s">
        <v>101</v>
      </c>
      <c r="C34" s="28"/>
      <c r="D34" s="28"/>
      <c r="E34" s="28"/>
      <c r="F34" s="28"/>
      <c r="G34" s="10"/>
      <c r="H34" s="10"/>
      <c r="I34" s="29"/>
    </row>
    <row r="35" spans="2:9" ht="21" customHeight="1">
      <c r="B35" s="27"/>
      <c r="C35" s="28"/>
      <c r="D35" s="28"/>
      <c r="E35" s="28"/>
      <c r="F35" s="28"/>
      <c r="G35" s="10"/>
      <c r="H35" s="10"/>
      <c r="I35" s="29"/>
    </row>
    <row r="36" spans="2:9" ht="21" customHeight="1">
      <c r="B36" s="27"/>
      <c r="C36" s="28"/>
      <c r="D36" s="28"/>
      <c r="E36" s="28"/>
      <c r="F36" s="28"/>
      <c r="G36" s="10"/>
      <c r="H36" s="10"/>
      <c r="I36" s="29"/>
    </row>
    <row r="37" spans="2:9" ht="21" customHeight="1">
      <c r="B37" s="19"/>
      <c r="C37" s="28"/>
      <c r="D37" s="28"/>
      <c r="E37" s="28"/>
      <c r="F37" s="28"/>
      <c r="G37" s="10"/>
      <c r="H37" s="10"/>
      <c r="I37" s="29"/>
    </row>
    <row r="38" spans="2:9" ht="21" customHeight="1">
      <c r="B38" s="10"/>
      <c r="C38" s="28"/>
      <c r="D38" s="28"/>
      <c r="E38" s="28"/>
      <c r="F38" s="28"/>
      <c r="G38" s="10"/>
      <c r="H38" s="10"/>
      <c r="I38" s="29"/>
    </row>
    <row r="39" spans="2:9" ht="11.25" customHeight="1">
      <c r="B39" s="19"/>
      <c r="C39" s="28"/>
      <c r="D39" s="28"/>
      <c r="E39" s="28"/>
      <c r="F39" s="28"/>
      <c r="G39" s="10"/>
      <c r="H39" s="10"/>
      <c r="I39" s="29"/>
    </row>
  </sheetData>
  <sheetProtection selectLockedCells="1" selectUnlockedCells="1"/>
  <autoFilter ref="A6:N6">
    <sortState ref="A7:N39">
      <sortCondition descending="1" sortBy="value" ref="L7:L39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3.00390625" style="1" customWidth="1"/>
    <col min="2" max="2" width="12.57421875" style="1" customWidth="1"/>
    <col min="3" max="3" width="5.00390625" style="1" customWidth="1"/>
    <col min="4" max="6" width="9.140625" style="1" customWidth="1"/>
    <col min="7" max="7" width="12.28125" style="1" customWidth="1"/>
    <col min="8" max="8" width="14.421875" style="1" customWidth="1"/>
    <col min="9" max="9" width="9.140625" style="0" customWidth="1"/>
    <col min="12" max="12" width="7.00390625" style="0" customWidth="1"/>
    <col min="14" max="14" width="11.00390625" style="0" customWidth="1"/>
  </cols>
  <sheetData>
    <row r="1" spans="1:14" ht="15.75" customHeight="1">
      <c r="A1" s="43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43" t="s">
        <v>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 customHeight="1">
      <c r="A3" s="43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75" customHeight="1">
      <c r="A4" s="44" t="s">
        <v>67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6" spans="1:14" ht="51">
      <c r="A6" s="2" t="s">
        <v>3</v>
      </c>
      <c r="B6" s="2" t="s">
        <v>4</v>
      </c>
      <c r="C6" s="2" t="s">
        <v>74</v>
      </c>
      <c r="D6" s="2" t="s">
        <v>5</v>
      </c>
      <c r="E6" s="3" t="s">
        <v>6</v>
      </c>
      <c r="F6" s="2" t="s">
        <v>7</v>
      </c>
      <c r="G6" s="2" t="s">
        <v>92</v>
      </c>
      <c r="H6" s="2" t="s">
        <v>93</v>
      </c>
      <c r="I6" s="2" t="s">
        <v>94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4" ht="27.75" customHeight="1">
      <c r="A7" s="4">
        <v>1</v>
      </c>
      <c r="B7" s="20" t="s">
        <v>95</v>
      </c>
      <c r="C7" s="21" t="s">
        <v>75</v>
      </c>
      <c r="D7" s="22">
        <v>37337</v>
      </c>
      <c r="E7" s="21">
        <v>57</v>
      </c>
      <c r="F7" s="21">
        <v>11</v>
      </c>
      <c r="G7" s="5">
        <v>17</v>
      </c>
      <c r="H7" s="5">
        <v>7</v>
      </c>
      <c r="I7" s="5">
        <f>SUM(G7:H7)</f>
        <v>24</v>
      </c>
      <c r="J7" s="5">
        <v>49.2</v>
      </c>
      <c r="K7" s="5">
        <v>34</v>
      </c>
      <c r="L7" s="5">
        <f>SUM(I7:K7)</f>
        <v>107.2</v>
      </c>
      <c r="M7" s="6">
        <f>L7/125</f>
        <v>0.8576</v>
      </c>
      <c r="N7" s="7" t="s">
        <v>99</v>
      </c>
    </row>
    <row r="8" spans="1:14" ht="27.75" customHeight="1">
      <c r="A8" s="4">
        <v>2</v>
      </c>
      <c r="B8" s="20" t="s">
        <v>70</v>
      </c>
      <c r="C8" s="21" t="s">
        <v>75</v>
      </c>
      <c r="D8" s="22">
        <v>37218</v>
      </c>
      <c r="E8" s="21" t="s">
        <v>71</v>
      </c>
      <c r="F8" s="21">
        <v>11</v>
      </c>
      <c r="G8" s="5">
        <v>11</v>
      </c>
      <c r="H8" s="5">
        <v>0</v>
      </c>
      <c r="I8" s="5">
        <f>SUM(G8:H8)</f>
        <v>11</v>
      </c>
      <c r="J8" s="5">
        <v>42.34</v>
      </c>
      <c r="K8" s="5">
        <v>21</v>
      </c>
      <c r="L8" s="5">
        <f>SUM(I8:K8)</f>
        <v>74.34</v>
      </c>
      <c r="M8" s="6">
        <f>L8/125</f>
        <v>0.59472</v>
      </c>
      <c r="N8" s="7"/>
    </row>
    <row r="9" spans="1:14" ht="27.75" customHeight="1">
      <c r="A9" s="4">
        <v>3</v>
      </c>
      <c r="B9" s="20" t="s">
        <v>72</v>
      </c>
      <c r="C9" s="22" t="s">
        <v>75</v>
      </c>
      <c r="D9" s="22">
        <v>38067</v>
      </c>
      <c r="E9" s="21">
        <v>77</v>
      </c>
      <c r="F9" s="21">
        <v>10</v>
      </c>
      <c r="G9" s="5">
        <v>14</v>
      </c>
      <c r="H9" s="5">
        <v>7</v>
      </c>
      <c r="I9" s="5">
        <f>SUM(G9:H9)</f>
        <v>21</v>
      </c>
      <c r="J9" s="5">
        <v>28.86</v>
      </c>
      <c r="K9" s="5">
        <v>22</v>
      </c>
      <c r="L9" s="5">
        <f>SUM(I9:K9)</f>
        <v>71.86</v>
      </c>
      <c r="M9" s="6">
        <f>L9/125</f>
        <v>0.57488</v>
      </c>
      <c r="N9" s="7"/>
    </row>
    <row r="10" spans="1:14" ht="27.75" customHeight="1">
      <c r="A10" s="4">
        <v>4</v>
      </c>
      <c r="B10" s="20" t="s">
        <v>68</v>
      </c>
      <c r="C10" s="21" t="s">
        <v>75</v>
      </c>
      <c r="D10" s="22">
        <v>37287</v>
      </c>
      <c r="E10" s="21">
        <v>47</v>
      </c>
      <c r="F10" s="21">
        <v>11</v>
      </c>
      <c r="G10" s="5"/>
      <c r="H10" s="5"/>
      <c r="I10" s="5">
        <f>SUM(G10:H10)</f>
        <v>0</v>
      </c>
      <c r="J10" s="5"/>
      <c r="K10" s="5">
        <v>6</v>
      </c>
      <c r="L10" s="5">
        <f>SUM(I10:K10)</f>
        <v>6</v>
      </c>
      <c r="M10" s="6">
        <f>L10/125</f>
        <v>0.048</v>
      </c>
      <c r="N10" s="7"/>
    </row>
    <row r="11" spans="1:14" ht="27.75" customHeight="1">
      <c r="A11" s="4">
        <v>5</v>
      </c>
      <c r="B11" s="20" t="s">
        <v>69</v>
      </c>
      <c r="C11" s="21" t="s">
        <v>75</v>
      </c>
      <c r="D11" s="22">
        <v>37688</v>
      </c>
      <c r="E11" s="21">
        <v>67</v>
      </c>
      <c r="F11" s="21">
        <v>10</v>
      </c>
      <c r="G11" s="5"/>
      <c r="H11" s="5"/>
      <c r="I11" s="5">
        <f>SUM(G11:H11)</f>
        <v>0</v>
      </c>
      <c r="J11" s="5"/>
      <c r="K11" s="5"/>
      <c r="L11" s="5" t="s">
        <v>98</v>
      </c>
      <c r="M11" s="6" t="e">
        <f>L11/125</f>
        <v>#VALUE!</v>
      </c>
      <c r="N11" s="7"/>
    </row>
    <row r="13" ht="14.25">
      <c r="A13" s="8" t="s">
        <v>84</v>
      </c>
    </row>
    <row r="15" spans="2:8" ht="15.75">
      <c r="B15" s="32" t="s">
        <v>56</v>
      </c>
      <c r="H15" s="13"/>
    </row>
    <row r="17" ht="14.25">
      <c r="A17" s="8" t="s">
        <v>57</v>
      </c>
    </row>
    <row r="19" spans="2:8" ht="15.75">
      <c r="B19" s="32" t="s">
        <v>58</v>
      </c>
      <c r="H19" s="13"/>
    </row>
    <row r="20" ht="14.25">
      <c r="B20" s="8"/>
    </row>
    <row r="21" ht="14.25">
      <c r="A21" s="8" t="s">
        <v>59</v>
      </c>
    </row>
    <row r="22" ht="10.5" customHeight="1"/>
    <row r="23" spans="2:11" ht="22.5" customHeight="1">
      <c r="B23" s="27" t="s">
        <v>79</v>
      </c>
      <c r="C23" s="10"/>
      <c r="D23" s="10"/>
      <c r="E23" s="10"/>
      <c r="F23" s="10"/>
      <c r="G23" s="10"/>
      <c r="H23" s="10"/>
      <c r="I23" s="29"/>
      <c r="J23" s="29"/>
      <c r="K23" s="29"/>
    </row>
    <row r="24" spans="2:11" ht="22.5" customHeight="1">
      <c r="B24" s="27" t="s">
        <v>80</v>
      </c>
      <c r="C24" s="10"/>
      <c r="D24" s="10"/>
      <c r="E24" s="10"/>
      <c r="F24" s="10"/>
      <c r="G24" s="10"/>
      <c r="H24" s="10"/>
      <c r="I24" s="29"/>
      <c r="J24" s="29"/>
      <c r="K24" s="29"/>
    </row>
    <row r="25" spans="2:11" ht="22.5" customHeight="1">
      <c r="B25" s="27" t="s">
        <v>81</v>
      </c>
      <c r="C25" s="10"/>
      <c r="D25" s="10"/>
      <c r="E25" s="10"/>
      <c r="F25" s="10"/>
      <c r="G25" s="10"/>
      <c r="H25" s="10"/>
      <c r="I25" s="29"/>
      <c r="J25" s="29"/>
      <c r="K25" s="29"/>
    </row>
    <row r="26" spans="2:11" ht="22.5" customHeight="1">
      <c r="B26" s="27" t="s">
        <v>101</v>
      </c>
      <c r="C26" s="10"/>
      <c r="D26" s="10"/>
      <c r="E26" s="10"/>
      <c r="F26" s="10"/>
      <c r="G26" s="10"/>
      <c r="H26" s="10"/>
      <c r="I26" s="29"/>
      <c r="J26" s="29"/>
      <c r="K26" s="29"/>
    </row>
    <row r="27" spans="2:11" ht="22.5" customHeight="1">
      <c r="B27" s="27"/>
      <c r="C27" s="10"/>
      <c r="D27" s="10"/>
      <c r="E27" s="10"/>
      <c r="F27" s="10"/>
      <c r="G27" s="10"/>
      <c r="H27" s="10"/>
      <c r="I27" s="29"/>
      <c r="J27" s="29"/>
      <c r="K27" s="29"/>
    </row>
    <row r="28" spans="2:11" ht="22.5" customHeight="1">
      <c r="B28" s="27"/>
      <c r="C28" s="10"/>
      <c r="D28" s="10"/>
      <c r="E28" s="10"/>
      <c r="F28" s="10"/>
      <c r="G28" s="10"/>
      <c r="H28" s="10"/>
      <c r="I28" s="29"/>
      <c r="J28" s="29"/>
      <c r="K28" s="29"/>
    </row>
    <row r="29" spans="2:11" ht="22.5" customHeight="1">
      <c r="B29" s="19"/>
      <c r="C29" s="10"/>
      <c r="D29" s="10"/>
      <c r="E29" s="10"/>
      <c r="F29" s="10"/>
      <c r="G29" s="10"/>
      <c r="H29" s="10"/>
      <c r="I29" s="29"/>
      <c r="J29" s="29"/>
      <c r="K29" s="29"/>
    </row>
    <row r="30" spans="2:11" ht="22.5" customHeight="1">
      <c r="B30" s="10"/>
      <c r="C30" s="10"/>
      <c r="D30" s="10"/>
      <c r="E30" s="10"/>
      <c r="F30" s="10"/>
      <c r="G30" s="10"/>
      <c r="H30" s="10"/>
      <c r="I30" s="29"/>
      <c r="J30" s="29"/>
      <c r="K30" s="29"/>
    </row>
    <row r="31" spans="2:11" ht="22.5" customHeight="1">
      <c r="B31" s="19"/>
      <c r="C31" s="10"/>
      <c r="D31" s="10"/>
      <c r="E31" s="10"/>
      <c r="F31" s="10"/>
      <c r="G31" s="10"/>
      <c r="H31" s="10"/>
      <c r="I31" s="29"/>
      <c r="J31" s="29"/>
      <c r="K31" s="29"/>
    </row>
    <row r="32" ht="22.5" customHeight="1"/>
  </sheetData>
  <sheetProtection selectLockedCells="1" selectUnlockedCells="1"/>
  <autoFilter ref="A6:N6">
    <sortState ref="A7:N31">
      <sortCondition descending="1" sortBy="value" ref="L7:L31"/>
    </sortState>
  </autoFilter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2019-12-10T12:46:38Z</cp:lastPrinted>
  <dcterms:created xsi:type="dcterms:W3CDTF">2018-12-04T06:29:32Z</dcterms:created>
  <dcterms:modified xsi:type="dcterms:W3CDTF">2019-12-16T06:33:02Z</dcterms:modified>
  <cp:category/>
  <cp:version/>
  <cp:contentType/>
  <cp:contentStatus/>
</cp:coreProperties>
</file>