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eta2.itc.lan\Metodists\ОЛИМПИАДЫ\2021-2022\Окружной этап\Предметы\10.11 Физическая культура\Протоколы\на сайт\"/>
    </mc:Choice>
  </mc:AlternateContent>
  <bookViews>
    <workbookView xWindow="0" yWindow="0" windowWidth="23040" windowHeight="9060"/>
  </bookViews>
  <sheets>
    <sheet name="7-8_д" sheetId="1" r:id="rId1"/>
  </sheets>
  <definedNames>
    <definedName name="_xlnm._FilterDatabase" localSheetId="0" hidden="1">'7-8_д'!$B$4:$S$153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" i="1" l="1"/>
  <c r="R123" i="1" l="1"/>
  <c r="Q122" i="1"/>
  <c r="R122" i="1" s="1"/>
  <c r="R121" i="1"/>
  <c r="R120" i="1"/>
  <c r="R119" i="1"/>
  <c r="R118" i="1"/>
  <c r="O117" i="1"/>
  <c r="R117" i="1" s="1"/>
  <c r="R116" i="1"/>
  <c r="O115" i="1"/>
  <c r="R115" i="1" s="1"/>
  <c r="Q114" i="1"/>
  <c r="O114" i="1"/>
  <c r="R113" i="1"/>
  <c r="R112" i="1"/>
  <c r="Q111" i="1"/>
  <c r="O111" i="1"/>
  <c r="Q110" i="1"/>
  <c r="O110" i="1"/>
  <c r="Q109" i="1"/>
  <c r="O109" i="1"/>
  <c r="M109" i="1"/>
  <c r="Q108" i="1"/>
  <c r="O108" i="1"/>
  <c r="M108" i="1"/>
  <c r="Q107" i="1"/>
  <c r="O107" i="1"/>
  <c r="M107" i="1"/>
  <c r="Q106" i="1"/>
  <c r="O106" i="1"/>
  <c r="M106" i="1"/>
  <c r="Q105" i="1"/>
  <c r="O105" i="1"/>
  <c r="M105" i="1"/>
  <c r="Q104" i="1"/>
  <c r="O104" i="1"/>
  <c r="M104" i="1"/>
  <c r="Q103" i="1"/>
  <c r="O103" i="1"/>
  <c r="M103" i="1"/>
  <c r="Q102" i="1"/>
  <c r="O102" i="1"/>
  <c r="Q101" i="1"/>
  <c r="O101" i="1"/>
  <c r="M101" i="1"/>
  <c r="Q100" i="1"/>
  <c r="O100" i="1"/>
  <c r="M100" i="1"/>
  <c r="R100" i="1" s="1"/>
  <c r="Q99" i="1"/>
  <c r="O99" i="1"/>
  <c r="M99" i="1"/>
  <c r="Q98" i="1"/>
  <c r="O98" i="1"/>
  <c r="Q97" i="1"/>
  <c r="O97" i="1"/>
  <c r="M97" i="1"/>
  <c r="Q96" i="1"/>
  <c r="O96" i="1"/>
  <c r="M96" i="1"/>
  <c r="Q95" i="1"/>
  <c r="O95" i="1"/>
  <c r="M95" i="1"/>
  <c r="Q94" i="1"/>
  <c r="O94" i="1"/>
  <c r="M94" i="1"/>
  <c r="Q93" i="1"/>
  <c r="O93" i="1"/>
  <c r="M93" i="1"/>
  <c r="R93" i="1" s="1"/>
  <c r="Q92" i="1"/>
  <c r="O92" i="1"/>
  <c r="Q91" i="1"/>
  <c r="O91" i="1"/>
  <c r="M91" i="1"/>
  <c r="Q90" i="1"/>
  <c r="O90" i="1"/>
  <c r="M90" i="1"/>
  <c r="Q89" i="1"/>
  <c r="O89" i="1"/>
  <c r="M89" i="1"/>
  <c r="Q88" i="1"/>
  <c r="O88" i="1"/>
  <c r="M88" i="1"/>
  <c r="Q87" i="1"/>
  <c r="O87" i="1"/>
  <c r="M87" i="1"/>
  <c r="Q86" i="1"/>
  <c r="O86" i="1"/>
  <c r="M86" i="1"/>
  <c r="Q85" i="1"/>
  <c r="O85" i="1"/>
  <c r="M85" i="1"/>
  <c r="Q84" i="1"/>
  <c r="O84" i="1"/>
  <c r="M84" i="1"/>
  <c r="Q83" i="1"/>
  <c r="O83" i="1"/>
  <c r="M83" i="1"/>
  <c r="Q82" i="1"/>
  <c r="O82" i="1"/>
  <c r="M82" i="1"/>
  <c r="Q81" i="1"/>
  <c r="O81" i="1"/>
  <c r="M81" i="1"/>
  <c r="R80" i="1"/>
  <c r="Q80" i="1"/>
  <c r="O80" i="1"/>
  <c r="Q79" i="1"/>
  <c r="O79" i="1"/>
  <c r="M79" i="1"/>
  <c r="Q78" i="1"/>
  <c r="O78" i="1"/>
  <c r="M78" i="1"/>
  <c r="Q77" i="1"/>
  <c r="O77" i="1"/>
  <c r="M77" i="1"/>
  <c r="Q76" i="1"/>
  <c r="O76" i="1"/>
  <c r="M76" i="1"/>
  <c r="Q75" i="1"/>
  <c r="O75" i="1"/>
  <c r="M75" i="1"/>
  <c r="Q74" i="1"/>
  <c r="O74" i="1"/>
  <c r="M74" i="1"/>
  <c r="Q73" i="1"/>
  <c r="O73" i="1"/>
  <c r="M73" i="1"/>
  <c r="Q72" i="1"/>
  <c r="O72" i="1"/>
  <c r="M72" i="1"/>
  <c r="Q71" i="1"/>
  <c r="O71" i="1"/>
  <c r="M71" i="1"/>
  <c r="Q70" i="1"/>
  <c r="O70" i="1"/>
  <c r="M70" i="1"/>
  <c r="Q69" i="1"/>
  <c r="O69" i="1"/>
  <c r="M69" i="1"/>
  <c r="Q68" i="1"/>
  <c r="O68" i="1"/>
  <c r="M68" i="1"/>
  <c r="Q67" i="1"/>
  <c r="O67" i="1"/>
  <c r="M67" i="1"/>
  <c r="Q66" i="1"/>
  <c r="O66" i="1"/>
  <c r="M66" i="1"/>
  <c r="Q65" i="1"/>
  <c r="O65" i="1"/>
  <c r="M65" i="1"/>
  <c r="Q64" i="1"/>
  <c r="O64" i="1"/>
  <c r="M64" i="1"/>
  <c r="Q63" i="1"/>
  <c r="O63" i="1"/>
  <c r="M63" i="1"/>
  <c r="Q62" i="1"/>
  <c r="R62" i="1" s="1"/>
  <c r="O62" i="1"/>
  <c r="M62" i="1"/>
  <c r="Q61" i="1"/>
  <c r="O61" i="1"/>
  <c r="M61" i="1"/>
  <c r="Q60" i="1"/>
  <c r="O60" i="1"/>
  <c r="M60" i="1"/>
  <c r="Q59" i="1"/>
  <c r="O59" i="1"/>
  <c r="M59" i="1"/>
  <c r="Q58" i="1"/>
  <c r="O58" i="1"/>
  <c r="M58" i="1"/>
  <c r="Q57" i="1"/>
  <c r="O57" i="1"/>
  <c r="M57" i="1"/>
  <c r="Q56" i="1"/>
  <c r="O56" i="1"/>
  <c r="M56" i="1"/>
  <c r="Q55" i="1"/>
  <c r="O55" i="1"/>
  <c r="M55" i="1"/>
  <c r="Q54" i="1"/>
  <c r="O54" i="1"/>
  <c r="M54" i="1"/>
  <c r="Q53" i="1"/>
  <c r="O53" i="1"/>
  <c r="M53" i="1"/>
  <c r="Q52" i="1"/>
  <c r="O52" i="1"/>
  <c r="M52" i="1"/>
  <c r="Q51" i="1"/>
  <c r="O51" i="1"/>
  <c r="M51" i="1"/>
  <c r="Q50" i="1"/>
  <c r="O50" i="1"/>
  <c r="M50" i="1"/>
  <c r="Q49" i="1"/>
  <c r="O49" i="1"/>
  <c r="M49" i="1"/>
  <c r="Q48" i="1"/>
  <c r="O48" i="1"/>
  <c r="M48" i="1"/>
  <c r="Q47" i="1"/>
  <c r="O47" i="1"/>
  <c r="M47" i="1"/>
  <c r="Q46" i="1"/>
  <c r="O46" i="1"/>
  <c r="M46" i="1"/>
  <c r="Q45" i="1"/>
  <c r="O45" i="1"/>
  <c r="M45" i="1"/>
  <c r="Q44" i="1"/>
  <c r="O44" i="1"/>
  <c r="M44" i="1"/>
  <c r="Q43" i="1"/>
  <c r="O43" i="1"/>
  <c r="M43" i="1"/>
  <c r="Q42" i="1"/>
  <c r="O42" i="1"/>
  <c r="M42" i="1"/>
  <c r="Q41" i="1"/>
  <c r="O41" i="1"/>
  <c r="M41" i="1"/>
  <c r="Q40" i="1"/>
  <c r="O40" i="1"/>
  <c r="M40" i="1"/>
  <c r="Q39" i="1"/>
  <c r="O39" i="1"/>
  <c r="M39" i="1"/>
  <c r="Q38" i="1"/>
  <c r="O38" i="1"/>
  <c r="M38" i="1"/>
  <c r="Q37" i="1"/>
  <c r="O37" i="1"/>
  <c r="M37" i="1"/>
  <c r="Q36" i="1"/>
  <c r="O36" i="1"/>
  <c r="M36" i="1"/>
  <c r="Q35" i="1"/>
  <c r="O35" i="1"/>
  <c r="M35" i="1"/>
  <c r="Q34" i="1"/>
  <c r="O34" i="1"/>
  <c r="M34" i="1"/>
  <c r="Q33" i="1"/>
  <c r="O33" i="1"/>
  <c r="M33" i="1"/>
  <c r="Q32" i="1"/>
  <c r="O32" i="1"/>
  <c r="M32" i="1"/>
  <c r="Q31" i="1"/>
  <c r="O31" i="1"/>
  <c r="M31" i="1"/>
  <c r="Q30" i="1"/>
  <c r="O30" i="1"/>
  <c r="M30" i="1"/>
  <c r="Q29" i="1"/>
  <c r="O29" i="1"/>
  <c r="M29" i="1"/>
  <c r="Q28" i="1"/>
  <c r="O28" i="1"/>
  <c r="M28" i="1"/>
  <c r="Q27" i="1"/>
  <c r="O27" i="1"/>
  <c r="M27" i="1"/>
  <c r="Q26" i="1"/>
  <c r="O26" i="1"/>
  <c r="M26" i="1"/>
  <c r="Q25" i="1"/>
  <c r="O25" i="1"/>
  <c r="M25" i="1"/>
  <c r="Q24" i="1"/>
  <c r="O24" i="1"/>
  <c r="M24" i="1"/>
  <c r="Q23" i="1"/>
  <c r="O23" i="1"/>
  <c r="M23" i="1"/>
  <c r="Q22" i="1"/>
  <c r="O22" i="1"/>
  <c r="M22" i="1"/>
  <c r="Q21" i="1"/>
  <c r="O21" i="1"/>
  <c r="M21" i="1"/>
  <c r="Q20" i="1"/>
  <c r="O20" i="1"/>
  <c r="M20" i="1"/>
  <c r="Q19" i="1"/>
  <c r="O19" i="1"/>
  <c r="M19" i="1"/>
  <c r="Q18" i="1"/>
  <c r="O18" i="1"/>
  <c r="M18" i="1"/>
  <c r="Q17" i="1"/>
  <c r="O17" i="1"/>
  <c r="M17" i="1"/>
  <c r="Q16" i="1"/>
  <c r="O16" i="1"/>
  <c r="M16" i="1"/>
  <c r="Q15" i="1"/>
  <c r="O15" i="1"/>
  <c r="M15" i="1"/>
  <c r="Q14" i="1"/>
  <c r="O14" i="1"/>
  <c r="M14" i="1"/>
  <c r="Q13" i="1"/>
  <c r="O13" i="1"/>
  <c r="M13" i="1"/>
  <c r="Q12" i="1"/>
  <c r="O12" i="1"/>
  <c r="M12" i="1"/>
  <c r="Q11" i="1"/>
  <c r="O11" i="1"/>
  <c r="M11" i="1"/>
  <c r="Q10" i="1"/>
  <c r="O10" i="1"/>
  <c r="M10" i="1"/>
  <c r="Q9" i="1"/>
  <c r="O9" i="1"/>
  <c r="M9" i="1"/>
  <c r="Q8" i="1"/>
  <c r="O8" i="1"/>
  <c r="M8" i="1"/>
  <c r="Q7" i="1"/>
  <c r="O7" i="1"/>
  <c r="M7" i="1"/>
  <c r="Q6" i="1"/>
  <c r="O6" i="1"/>
  <c r="M6" i="1"/>
  <c r="Q5" i="1"/>
  <c r="O5" i="1"/>
  <c r="M5" i="1"/>
  <c r="R47" i="1" l="1"/>
  <c r="R49" i="1"/>
  <c r="R57" i="1"/>
  <c r="R59" i="1"/>
  <c r="R61" i="1"/>
  <c r="R65" i="1"/>
  <c r="R67" i="1"/>
  <c r="R75" i="1"/>
  <c r="R77" i="1"/>
  <c r="R79" i="1"/>
  <c r="R81" i="1"/>
  <c r="R83" i="1"/>
  <c r="R87" i="1"/>
  <c r="R89" i="1"/>
  <c r="R106" i="1"/>
  <c r="R110" i="1"/>
  <c r="R114" i="1"/>
  <c r="R85" i="1"/>
  <c r="R71" i="1"/>
  <c r="R97" i="1"/>
  <c r="R48" i="1"/>
  <c r="R50" i="1"/>
  <c r="R52" i="1"/>
  <c r="R56" i="1"/>
  <c r="R58" i="1"/>
  <c r="R66" i="1"/>
  <c r="R68" i="1"/>
  <c r="R70" i="1"/>
  <c r="R74" i="1"/>
  <c r="R76" i="1"/>
  <c r="R94" i="1"/>
  <c r="R96" i="1"/>
  <c r="R102" i="1"/>
  <c r="R53" i="1"/>
  <c r="R86" i="1"/>
  <c r="R90" i="1"/>
  <c r="R92" i="1"/>
  <c r="R107" i="1"/>
  <c r="R109" i="1"/>
  <c r="R105" i="1"/>
  <c r="R11" i="1"/>
  <c r="R17" i="1"/>
  <c r="R23" i="1"/>
  <c r="R29" i="1"/>
  <c r="R35" i="1"/>
  <c r="R41" i="1"/>
  <c r="R51" i="1"/>
  <c r="R60" i="1"/>
  <c r="R69" i="1"/>
  <c r="R78" i="1"/>
  <c r="R95" i="1"/>
  <c r="R14" i="1"/>
  <c r="R6" i="1"/>
  <c r="R10" i="1"/>
  <c r="R12" i="1"/>
  <c r="R16" i="1"/>
  <c r="R18" i="1"/>
  <c r="R22" i="1"/>
  <c r="R24" i="1"/>
  <c r="R28" i="1"/>
  <c r="R30" i="1"/>
  <c r="R34" i="1"/>
  <c r="R36" i="1"/>
  <c r="R40" i="1"/>
  <c r="R42" i="1"/>
  <c r="R46" i="1"/>
  <c r="R55" i="1"/>
  <c r="R64" i="1"/>
  <c r="R73" i="1"/>
  <c r="R82" i="1"/>
  <c r="R84" i="1"/>
  <c r="R91" i="1"/>
  <c r="R99" i="1"/>
  <c r="R101" i="1"/>
  <c r="R103" i="1"/>
  <c r="R108" i="1"/>
  <c r="R111" i="1"/>
  <c r="R8" i="1"/>
  <c r="R32" i="1"/>
  <c r="R38" i="1"/>
  <c r="R20" i="1"/>
  <c r="R26" i="1"/>
  <c r="R44" i="1"/>
  <c r="R88" i="1"/>
  <c r="R7" i="1"/>
  <c r="R9" i="1"/>
  <c r="R13" i="1"/>
  <c r="R15" i="1"/>
  <c r="R19" i="1"/>
  <c r="R21" i="1"/>
  <c r="R25" i="1"/>
  <c r="R27" i="1"/>
  <c r="R31" i="1"/>
  <c r="R33" i="1"/>
  <c r="R37" i="1"/>
  <c r="R39" i="1"/>
  <c r="R43" i="1"/>
  <c r="R45" i="1"/>
  <c r="R54" i="1"/>
  <c r="R63" i="1"/>
  <c r="R72" i="1"/>
  <c r="R98" i="1"/>
  <c r="R104" i="1"/>
</calcChain>
</file>

<file path=xl/sharedStrings.xml><?xml version="1.0" encoding="utf-8"?>
<sst xmlns="http://schemas.openxmlformats.org/spreadsheetml/2006/main" count="682" uniqueCount="196">
  <si>
    <t>Дата размещения на сайте:  15.11.2021</t>
  </si>
  <si>
    <t>теория</t>
  </si>
  <si>
    <t>легкая атлетика</t>
  </si>
  <si>
    <t xml:space="preserve">прикладная </t>
  </si>
  <si>
    <t>гимнастика</t>
  </si>
  <si>
    <t>№</t>
  </si>
  <si>
    <t>район</t>
  </si>
  <si>
    <t>Счетчик</t>
  </si>
  <si>
    <t>Код</t>
  </si>
  <si>
    <t>Пол</t>
  </si>
  <si>
    <t>Дата рождения (00.00.0000)</t>
  </si>
  <si>
    <t>Предмет</t>
  </si>
  <si>
    <t>№ ОО</t>
  </si>
  <si>
    <t>Класс</t>
  </si>
  <si>
    <t>результат</t>
  </si>
  <si>
    <t>зачётный балл</t>
  </si>
  <si>
    <t>результат (секунды)</t>
  </si>
  <si>
    <t>Общая сумма баллов</t>
  </si>
  <si>
    <t>Итог</t>
  </si>
  <si>
    <t>а</t>
  </si>
  <si>
    <t>78ФД129</t>
  </si>
  <si>
    <t>ж</t>
  </si>
  <si>
    <t>физическая культура (девушки)</t>
  </si>
  <si>
    <t>Победитель</t>
  </si>
  <si>
    <t>78ФД001</t>
  </si>
  <si>
    <t>78ФД075</t>
  </si>
  <si>
    <t>Призер</t>
  </si>
  <si>
    <t>78ФД002</t>
  </si>
  <si>
    <t>78ФД033</t>
  </si>
  <si>
    <t>78ФД003</t>
  </si>
  <si>
    <t>78ФД048</t>
  </si>
  <si>
    <t>78ФД004</t>
  </si>
  <si>
    <t>78ФД063</t>
  </si>
  <si>
    <t>78ФД005</t>
  </si>
  <si>
    <t>78ФД054</t>
  </si>
  <si>
    <t>78ФД006</t>
  </si>
  <si>
    <t>78ФД029</t>
  </si>
  <si>
    <t>78ФД007</t>
  </si>
  <si>
    <t>78ФД053</t>
  </si>
  <si>
    <t>78ФД008</t>
  </si>
  <si>
    <t>78ФД113</t>
  </si>
  <si>
    <t>78ФД009</t>
  </si>
  <si>
    <t>78ФД137</t>
  </si>
  <si>
    <t>78ФД010</t>
  </si>
  <si>
    <t>78ФД049</t>
  </si>
  <si>
    <t>18.04.2007</t>
  </si>
  <si>
    <t>78ФД011</t>
  </si>
  <si>
    <t>78ФД012</t>
  </si>
  <si>
    <t>78ФД106</t>
  </si>
  <si>
    <t>78ФД013</t>
  </si>
  <si>
    <t>78ФД118</t>
  </si>
  <si>
    <t>78ФД014</t>
  </si>
  <si>
    <t>78ФД095</t>
  </si>
  <si>
    <t>78ФД015</t>
  </si>
  <si>
    <t>ц</t>
  </si>
  <si>
    <t>78ФД069</t>
  </si>
  <si>
    <t>78ФД016</t>
  </si>
  <si>
    <t>78ФД115</t>
  </si>
  <si>
    <t>78ФД017</t>
  </si>
  <si>
    <t>78ФД091</t>
  </si>
  <si>
    <t>78ФД018</t>
  </si>
  <si>
    <t>78ФД139</t>
  </si>
  <si>
    <t>78ФД019</t>
  </si>
  <si>
    <t>78ФД070</t>
  </si>
  <si>
    <t>78ФД020</t>
  </si>
  <si>
    <t>78ФД114</t>
  </si>
  <si>
    <t>78ФД021</t>
  </si>
  <si>
    <t>78ФД045</t>
  </si>
  <si>
    <t>78ФД022</t>
  </si>
  <si>
    <t>78ФД102</t>
  </si>
  <si>
    <t>78ФД023</t>
  </si>
  <si>
    <t>78ФД024</t>
  </si>
  <si>
    <t>78ФД032</t>
  </si>
  <si>
    <t>78ФД025</t>
  </si>
  <si>
    <t>к</t>
  </si>
  <si>
    <t>78ФД026</t>
  </si>
  <si>
    <t xml:space="preserve"> 09.02.2008</t>
  </si>
  <si>
    <t>78ФД060</t>
  </si>
  <si>
    <t>78ФД027</t>
  </si>
  <si>
    <t>78ФД096</t>
  </si>
  <si>
    <t>78ФД028</t>
  </si>
  <si>
    <t>78ФД087</t>
  </si>
  <si>
    <t>78ФД030</t>
  </si>
  <si>
    <t>78ФД093</t>
  </si>
  <si>
    <t>78ФД031</t>
  </si>
  <si>
    <t>78ФД055</t>
  </si>
  <si>
    <t>78ФД133</t>
  </si>
  <si>
    <t>78ФД034</t>
  </si>
  <si>
    <t>78ФД097</t>
  </si>
  <si>
    <t>78ФД035</t>
  </si>
  <si>
    <t>78ФД136</t>
  </si>
  <si>
    <t>78ФД036</t>
  </si>
  <si>
    <t>78ФД127</t>
  </si>
  <si>
    <t xml:space="preserve"> 26.01.2007</t>
  </si>
  <si>
    <t>78ФД037</t>
  </si>
  <si>
    <t>30.04.2008</t>
  </si>
  <si>
    <t>78ФД142</t>
  </si>
  <si>
    <t>78ФД038</t>
  </si>
  <si>
    <t>78ФД046</t>
  </si>
  <si>
    <t>78ФД039</t>
  </si>
  <si>
    <t>21.06.2008</t>
  </si>
  <si>
    <t>78ФД149</t>
  </si>
  <si>
    <t>78ФД040</t>
  </si>
  <si>
    <t>78ФД117</t>
  </si>
  <si>
    <t>78ФД041</t>
  </si>
  <si>
    <t>78ФД044</t>
  </si>
  <si>
    <t>78ФД042</t>
  </si>
  <si>
    <t>78ФД043</t>
  </si>
  <si>
    <t>78ФД067</t>
  </si>
  <si>
    <t>78ФД089</t>
  </si>
  <si>
    <t>78ФД148</t>
  </si>
  <si>
    <t>78ФД138</t>
  </si>
  <si>
    <t>78ФД047</t>
  </si>
  <si>
    <t>78ФД052</t>
  </si>
  <si>
    <t>78ФД076</t>
  </si>
  <si>
    <t>78ФД050</t>
  </si>
  <si>
    <t>78ФД056</t>
  </si>
  <si>
    <t>78ФД051</t>
  </si>
  <si>
    <t>78ФД112</t>
  </si>
  <si>
    <t>22.01.2008</t>
  </si>
  <si>
    <t>78ФД098</t>
  </si>
  <si>
    <t>78ФД057</t>
  </si>
  <si>
    <t>78ФД061</t>
  </si>
  <si>
    <t>78ФД058</t>
  </si>
  <si>
    <t>78ФД145</t>
  </si>
  <si>
    <t>78ФД059</t>
  </si>
  <si>
    <t>78ФД107</t>
  </si>
  <si>
    <t>78ФД062</t>
  </si>
  <si>
    <t>78ФД090</t>
  </si>
  <si>
    <t>78ФД064</t>
  </si>
  <si>
    <t>78ФД100</t>
  </si>
  <si>
    <t>09.01.2008</t>
  </si>
  <si>
    <t>78ФД065</t>
  </si>
  <si>
    <t>78ФД066</t>
  </si>
  <si>
    <t>78ФД109</t>
  </si>
  <si>
    <t>23.12.2007</t>
  </si>
  <si>
    <t>78ФД068</t>
  </si>
  <si>
    <t>78ФД111</t>
  </si>
  <si>
    <t>78ФД099</t>
  </si>
  <si>
    <t>78ФД083</t>
  </si>
  <si>
    <t>14.06.2008.</t>
  </si>
  <si>
    <t>78ФД071</t>
  </si>
  <si>
    <t>07.01.2008</t>
  </si>
  <si>
    <t>78ФД072</t>
  </si>
  <si>
    <t>78ФД135</t>
  </si>
  <si>
    <t>ТАУ</t>
  </si>
  <si>
    <t>78ФД073</t>
  </si>
  <si>
    <t>78ФД078</t>
  </si>
  <si>
    <t>78ФД074</t>
  </si>
  <si>
    <t>78ФД094</t>
  </si>
  <si>
    <t>78ФД146</t>
  </si>
  <si>
    <t>78ФД077</t>
  </si>
  <si>
    <t>78ФД124</t>
  </si>
  <si>
    <t>78ФД110</t>
  </si>
  <si>
    <t>78ФД079</t>
  </si>
  <si>
    <t>78ФД080</t>
  </si>
  <si>
    <t>78ФД081</t>
  </si>
  <si>
    <t>78ФД122</t>
  </si>
  <si>
    <t>78ФД082</t>
  </si>
  <si>
    <t>78ФД140</t>
  </si>
  <si>
    <t>78ФД085</t>
  </si>
  <si>
    <t>78ФД084</t>
  </si>
  <si>
    <t>78ФД123</t>
  </si>
  <si>
    <t>78ФД086</t>
  </si>
  <si>
    <t>78ФД088</t>
  </si>
  <si>
    <t>13.10.2010</t>
  </si>
  <si>
    <t>78ФД104</t>
  </si>
  <si>
    <t>78ФД092</t>
  </si>
  <si>
    <t>78ФД125</t>
  </si>
  <si>
    <t>78ФД143</t>
  </si>
  <si>
    <t>78ФД105</t>
  </si>
  <si>
    <t>78ФД126</t>
  </si>
  <si>
    <t>78ФД128</t>
  </si>
  <si>
    <t>78ФД101</t>
  </si>
  <si>
    <t>78ФД103</t>
  </si>
  <si>
    <t>78ФД134</t>
  </si>
  <si>
    <t>78ФД131</t>
  </si>
  <si>
    <t>78ФД108</t>
  </si>
  <si>
    <t>78ФД116</t>
  </si>
  <si>
    <t>78ФД121</t>
  </si>
  <si>
    <t>78ФД119</t>
  </si>
  <si>
    <t>неявка</t>
  </si>
  <si>
    <t>78ФД120</t>
  </si>
  <si>
    <t>78ФД130</t>
  </si>
  <si>
    <t>02.02.2008</t>
  </si>
  <si>
    <t>78ФД132</t>
  </si>
  <si>
    <t>78ФД141</t>
  </si>
  <si>
    <t>78ФД144</t>
  </si>
  <si>
    <t>78ФД147</t>
  </si>
  <si>
    <t>Председатель жюри: Плыкина С.В.</t>
  </si>
  <si>
    <t>Члены жюри</t>
  </si>
  <si>
    <t xml:space="preserve">Сопредседатели: </t>
  </si>
  <si>
    <t>Дроботов С.А.</t>
  </si>
  <si>
    <t>Варфоломеев Г.В.</t>
  </si>
  <si>
    <t>Титов А.Ю.</t>
  </si>
  <si>
    <t>Протокол окружного этапа всероссийской олимпиады школьников в 2021-2022  уч.году
Физическая культура (девушки). 7-8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</si>
</sst>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/>
    <xf numFmtId="164" fontId="1" fillId="2" borderId="0" xfId="0" applyNumberFormat="1" applyFont="1" applyFill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4" fontId="1" fillId="2" borderId="7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4" fontId="1" fillId="2" borderId="5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left" vertical="center"/>
    </xf>
    <xf numFmtId="49" fontId="2" fillId="0" borderId="14" xfId="1" applyNumberFormat="1" applyFont="1" applyBorder="1" applyAlignment="1">
      <alignment horizontal="center" vertical="center" wrapText="1"/>
    </xf>
    <xf numFmtId="49" fontId="2" fillId="2" borderId="14" xfId="1" applyNumberFormat="1" applyFont="1" applyFill="1" applyBorder="1" applyAlignment="1">
      <alignment horizontal="center" vertical="center" wrapText="1"/>
    </xf>
    <xf numFmtId="14" fontId="2" fillId="2" borderId="14" xfId="1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0"/>
  <sheetViews>
    <sheetView tabSelected="1" zoomScale="80" zoomScaleNormal="80" workbookViewId="0">
      <selection activeCell="R6" sqref="R6"/>
    </sheetView>
  </sheetViews>
  <sheetFormatPr defaultColWidth="9.140625" defaultRowHeight="15.75" x14ac:dyDescent="0.25"/>
  <cols>
    <col min="1" max="1" width="6.7109375" style="1" customWidth="1"/>
    <col min="2" max="2" width="8.7109375" style="1" customWidth="1"/>
    <col min="3" max="3" width="10" style="1" customWidth="1"/>
    <col min="4" max="4" width="11.85546875" style="2" customWidth="1"/>
    <col min="5" max="5" width="8.7109375" style="2" customWidth="1"/>
    <col min="6" max="6" width="14.7109375" style="2" customWidth="1"/>
    <col min="7" max="7" width="33.7109375" style="2" bestFit="1" customWidth="1"/>
    <col min="8" max="8" width="9.5703125" style="2" customWidth="1"/>
    <col min="9" max="9" width="8.85546875" style="2" bestFit="1" customWidth="1"/>
    <col min="10" max="10" width="11.7109375" style="2" customWidth="1"/>
    <col min="11" max="11" width="9.140625" style="5" customWidth="1"/>
    <col min="12" max="12" width="11.140625" style="2" customWidth="1"/>
    <col min="13" max="13" width="9.5703125" style="5" bestFit="1" customWidth="1"/>
    <col min="14" max="14" width="9.140625" style="2"/>
    <col min="15" max="15" width="10.7109375" style="2" bestFit="1" customWidth="1"/>
    <col min="16" max="17" width="9.140625" style="2"/>
    <col min="18" max="18" width="11.5703125" style="2" customWidth="1"/>
    <col min="19" max="19" width="15.5703125" style="2" customWidth="1"/>
    <col min="20" max="16384" width="9.140625" style="4"/>
  </cols>
  <sheetData>
    <row r="1" spans="1:20" ht="40.15" customHeight="1" x14ac:dyDescent="0.25">
      <c r="E1" s="41" t="s">
        <v>195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3"/>
      <c r="T1" s="3"/>
    </row>
    <row r="2" spans="1:20" x14ac:dyDescent="0.25">
      <c r="B2" s="40" t="s">
        <v>0</v>
      </c>
    </row>
    <row r="3" spans="1:20" ht="19.899999999999999" customHeight="1" x14ac:dyDescent="0.25">
      <c r="A3" s="12"/>
      <c r="B3" s="12"/>
      <c r="C3" s="12"/>
      <c r="D3" s="13"/>
      <c r="E3" s="13"/>
      <c r="F3" s="13"/>
      <c r="G3" s="13"/>
      <c r="H3" s="13"/>
      <c r="I3" s="13"/>
      <c r="J3" s="42" t="s">
        <v>1</v>
      </c>
      <c r="K3" s="43"/>
      <c r="L3" s="42" t="s">
        <v>2</v>
      </c>
      <c r="M3" s="43"/>
      <c r="N3" s="42" t="s">
        <v>3</v>
      </c>
      <c r="O3" s="43"/>
      <c r="P3" s="42" t="s">
        <v>4</v>
      </c>
      <c r="Q3" s="43"/>
      <c r="R3" s="6"/>
      <c r="S3" s="6"/>
    </row>
    <row r="4" spans="1:20" ht="47.25" x14ac:dyDescent="0.25">
      <c r="A4" s="37" t="s">
        <v>5</v>
      </c>
      <c r="B4" s="37" t="s">
        <v>6</v>
      </c>
      <c r="C4" s="37" t="s">
        <v>7</v>
      </c>
      <c r="D4" s="38" t="s">
        <v>8</v>
      </c>
      <c r="E4" s="38" t="s">
        <v>9</v>
      </c>
      <c r="F4" s="39" t="s">
        <v>10</v>
      </c>
      <c r="G4" s="38" t="s">
        <v>11</v>
      </c>
      <c r="H4" s="38" t="s">
        <v>12</v>
      </c>
      <c r="I4" s="38" t="s">
        <v>13</v>
      </c>
      <c r="J4" s="7" t="s">
        <v>14</v>
      </c>
      <c r="K4" s="8" t="s">
        <v>15</v>
      </c>
      <c r="L4" s="7" t="s">
        <v>16</v>
      </c>
      <c r="M4" s="8" t="s">
        <v>15</v>
      </c>
      <c r="N4" s="7" t="s">
        <v>16</v>
      </c>
      <c r="O4" s="9" t="s">
        <v>15</v>
      </c>
      <c r="P4" s="7" t="s">
        <v>14</v>
      </c>
      <c r="Q4" s="8" t="s">
        <v>15</v>
      </c>
      <c r="R4" s="10" t="s">
        <v>17</v>
      </c>
      <c r="S4" s="11" t="s">
        <v>18</v>
      </c>
    </row>
    <row r="5" spans="1:20" x14ac:dyDescent="0.25">
      <c r="A5" s="12">
        <v>1</v>
      </c>
      <c r="B5" s="13" t="s">
        <v>19</v>
      </c>
      <c r="C5" s="13">
        <v>129</v>
      </c>
      <c r="D5" s="13" t="s">
        <v>20</v>
      </c>
      <c r="E5" s="14" t="s">
        <v>21</v>
      </c>
      <c r="F5" s="14">
        <v>39232</v>
      </c>
      <c r="G5" s="13" t="s">
        <v>22</v>
      </c>
      <c r="H5" s="13">
        <v>57</v>
      </c>
      <c r="I5" s="13">
        <v>8</v>
      </c>
      <c r="J5" s="13">
        <v>25</v>
      </c>
      <c r="K5" s="15">
        <v>13.888888888888889</v>
      </c>
      <c r="L5" s="13">
        <v>209.5</v>
      </c>
      <c r="M5" s="15">
        <f t="shared" ref="M5:M36" si="0">25*164/L5</f>
        <v>19.570405727923628</v>
      </c>
      <c r="N5" s="13">
        <v>11.46</v>
      </c>
      <c r="O5" s="15">
        <f t="shared" ref="O5:O36" si="1">20*11.46/N5</f>
        <v>20</v>
      </c>
      <c r="P5" s="13">
        <v>9.9</v>
      </c>
      <c r="Q5" s="13">
        <f t="shared" ref="Q5:Q36" si="2">30*P5/10</f>
        <v>29.7</v>
      </c>
      <c r="R5" s="15">
        <f>K5+M5+O5+Q5</f>
        <v>83.159294616812517</v>
      </c>
      <c r="S5" s="13" t="s">
        <v>23</v>
      </c>
    </row>
    <row r="6" spans="1:20" ht="19.149999999999999" customHeight="1" x14ac:dyDescent="0.25">
      <c r="A6" s="12">
        <v>2</v>
      </c>
      <c r="B6" s="13" t="s">
        <v>19</v>
      </c>
      <c r="C6" s="13">
        <v>75</v>
      </c>
      <c r="D6" s="13" t="s">
        <v>25</v>
      </c>
      <c r="E6" s="13" t="s">
        <v>21</v>
      </c>
      <c r="F6" s="14">
        <v>39635</v>
      </c>
      <c r="G6" s="13" t="s">
        <v>22</v>
      </c>
      <c r="H6" s="13">
        <v>67</v>
      </c>
      <c r="I6" s="13">
        <v>7</v>
      </c>
      <c r="J6" s="13">
        <v>30</v>
      </c>
      <c r="K6" s="15">
        <v>16.666666666666668</v>
      </c>
      <c r="L6" s="13">
        <v>191</v>
      </c>
      <c r="M6" s="15">
        <f t="shared" si="0"/>
        <v>21.465968586387433</v>
      </c>
      <c r="N6" s="13">
        <v>16.510000000000002</v>
      </c>
      <c r="O6" s="15">
        <f t="shared" si="1"/>
        <v>13.882495457298607</v>
      </c>
      <c r="P6" s="13">
        <v>10</v>
      </c>
      <c r="Q6" s="13">
        <f t="shared" si="2"/>
        <v>30</v>
      </c>
      <c r="R6" s="15">
        <f t="shared" ref="R5:R36" si="3">K6+M6+O6+Q6</f>
        <v>82.015130710352707</v>
      </c>
      <c r="S6" s="13" t="s">
        <v>26</v>
      </c>
    </row>
    <row r="7" spans="1:20" x14ac:dyDescent="0.25">
      <c r="A7" s="12">
        <v>3</v>
      </c>
      <c r="B7" s="13" t="s">
        <v>19</v>
      </c>
      <c r="C7" s="13">
        <v>33</v>
      </c>
      <c r="D7" s="13" t="s">
        <v>28</v>
      </c>
      <c r="E7" s="14" t="s">
        <v>21</v>
      </c>
      <c r="F7" s="14">
        <v>39614</v>
      </c>
      <c r="G7" s="13" t="s">
        <v>22</v>
      </c>
      <c r="H7" s="13">
        <v>57</v>
      </c>
      <c r="I7" s="13">
        <v>7</v>
      </c>
      <c r="J7" s="13">
        <v>28</v>
      </c>
      <c r="K7" s="15">
        <v>15.555555555555555</v>
      </c>
      <c r="L7" s="13">
        <v>206.11</v>
      </c>
      <c r="M7" s="15">
        <f t="shared" si="0"/>
        <v>19.892290524477218</v>
      </c>
      <c r="N7" s="13">
        <v>13.53</v>
      </c>
      <c r="O7" s="15">
        <f t="shared" si="1"/>
        <v>16.940133037694014</v>
      </c>
      <c r="P7" s="13">
        <v>9.8000000000000007</v>
      </c>
      <c r="Q7" s="13">
        <f t="shared" si="2"/>
        <v>29.4</v>
      </c>
      <c r="R7" s="15">
        <f t="shared" si="3"/>
        <v>81.787979117726792</v>
      </c>
      <c r="S7" s="13" t="s">
        <v>26</v>
      </c>
    </row>
    <row r="8" spans="1:20" x14ac:dyDescent="0.25">
      <c r="A8" s="12">
        <v>4</v>
      </c>
      <c r="B8" s="13" t="s">
        <v>19</v>
      </c>
      <c r="C8" s="13">
        <v>48</v>
      </c>
      <c r="D8" s="13" t="s">
        <v>30</v>
      </c>
      <c r="E8" s="13" t="s">
        <v>21</v>
      </c>
      <c r="F8" s="14">
        <v>39476</v>
      </c>
      <c r="G8" s="13" t="s">
        <v>22</v>
      </c>
      <c r="H8" s="13">
        <v>93</v>
      </c>
      <c r="I8" s="13">
        <v>7</v>
      </c>
      <c r="J8" s="13">
        <v>22</v>
      </c>
      <c r="K8" s="15">
        <v>12.222222222222221</v>
      </c>
      <c r="L8" s="13">
        <v>213.31</v>
      </c>
      <c r="M8" s="15">
        <f t="shared" si="0"/>
        <v>19.220852280718205</v>
      </c>
      <c r="N8" s="13">
        <v>11.66</v>
      </c>
      <c r="O8" s="15">
        <f t="shared" si="1"/>
        <v>19.656946826758148</v>
      </c>
      <c r="P8" s="13">
        <v>9.1999999999999993</v>
      </c>
      <c r="Q8" s="13">
        <f t="shared" si="2"/>
        <v>27.6</v>
      </c>
      <c r="R8" s="15">
        <f t="shared" si="3"/>
        <v>78.700021329698586</v>
      </c>
      <c r="S8" s="13" t="s">
        <v>26</v>
      </c>
    </row>
    <row r="9" spans="1:20" x14ac:dyDescent="0.25">
      <c r="A9" s="12">
        <v>5</v>
      </c>
      <c r="B9" s="13" t="s">
        <v>19</v>
      </c>
      <c r="C9" s="13">
        <v>63</v>
      </c>
      <c r="D9" s="13" t="s">
        <v>32</v>
      </c>
      <c r="E9" s="14" t="s">
        <v>21</v>
      </c>
      <c r="F9" s="14">
        <v>39099</v>
      </c>
      <c r="G9" s="13" t="s">
        <v>22</v>
      </c>
      <c r="H9" s="13">
        <v>57</v>
      </c>
      <c r="I9" s="13">
        <v>8</v>
      </c>
      <c r="J9" s="13">
        <v>27</v>
      </c>
      <c r="K9" s="15">
        <v>15</v>
      </c>
      <c r="L9" s="13">
        <v>208.48</v>
      </c>
      <c r="M9" s="15">
        <f t="shared" si="0"/>
        <v>19.666155026861091</v>
      </c>
      <c r="N9" s="13">
        <v>13.92</v>
      </c>
      <c r="O9" s="15">
        <f t="shared" si="1"/>
        <v>16.465517241379313</v>
      </c>
      <c r="P9" s="13">
        <v>9</v>
      </c>
      <c r="Q9" s="13">
        <f t="shared" si="2"/>
        <v>27</v>
      </c>
      <c r="R9" s="15">
        <f t="shared" si="3"/>
        <v>78.131672268240408</v>
      </c>
      <c r="S9" s="13" t="s">
        <v>26</v>
      </c>
    </row>
    <row r="10" spans="1:20" x14ac:dyDescent="0.25">
      <c r="A10" s="12">
        <v>6</v>
      </c>
      <c r="B10" s="13" t="s">
        <v>19</v>
      </c>
      <c r="C10" s="13">
        <v>54</v>
      </c>
      <c r="D10" s="13" t="s">
        <v>34</v>
      </c>
      <c r="E10" s="13" t="s">
        <v>21</v>
      </c>
      <c r="F10" s="14">
        <v>39126</v>
      </c>
      <c r="G10" s="13" t="s">
        <v>22</v>
      </c>
      <c r="H10" s="13">
        <v>47</v>
      </c>
      <c r="I10" s="13">
        <v>8</v>
      </c>
      <c r="J10" s="13">
        <v>31</v>
      </c>
      <c r="K10" s="15">
        <v>17.222222222222221</v>
      </c>
      <c r="L10" s="13">
        <v>219.14</v>
      </c>
      <c r="M10" s="15">
        <f t="shared" si="0"/>
        <v>18.709500775759789</v>
      </c>
      <c r="N10" s="13">
        <v>20.85</v>
      </c>
      <c r="O10" s="15">
        <f t="shared" si="1"/>
        <v>10.992805755395684</v>
      </c>
      <c r="P10" s="13">
        <v>9.8000000000000007</v>
      </c>
      <c r="Q10" s="13">
        <f t="shared" si="2"/>
        <v>29.4</v>
      </c>
      <c r="R10" s="15">
        <f t="shared" si="3"/>
        <v>76.324528753377692</v>
      </c>
      <c r="S10" s="13" t="s">
        <v>26</v>
      </c>
    </row>
    <row r="11" spans="1:20" x14ac:dyDescent="0.25">
      <c r="A11" s="12">
        <v>7</v>
      </c>
      <c r="B11" s="13" t="s">
        <v>19</v>
      </c>
      <c r="C11" s="13">
        <v>29</v>
      </c>
      <c r="D11" s="13" t="s">
        <v>36</v>
      </c>
      <c r="E11" s="13" t="s">
        <v>21</v>
      </c>
      <c r="F11" s="14">
        <v>39300</v>
      </c>
      <c r="G11" s="13" t="s">
        <v>22</v>
      </c>
      <c r="H11" s="13">
        <v>82</v>
      </c>
      <c r="I11" s="13">
        <v>8</v>
      </c>
      <c r="J11" s="13">
        <v>22</v>
      </c>
      <c r="K11" s="15">
        <v>12.222222222222221</v>
      </c>
      <c r="L11" s="13">
        <v>231.07</v>
      </c>
      <c r="M11" s="15">
        <f t="shared" si="0"/>
        <v>17.743540918336436</v>
      </c>
      <c r="N11" s="13">
        <v>14.63</v>
      </c>
      <c r="O11" s="15">
        <f t="shared" si="1"/>
        <v>15.666438824333561</v>
      </c>
      <c r="P11" s="13">
        <v>9.6999999999999993</v>
      </c>
      <c r="Q11" s="13">
        <f t="shared" si="2"/>
        <v>29.1</v>
      </c>
      <c r="R11" s="15">
        <f t="shared" si="3"/>
        <v>74.732201964892226</v>
      </c>
      <c r="S11" s="13" t="s">
        <v>26</v>
      </c>
    </row>
    <row r="12" spans="1:20" x14ac:dyDescent="0.25">
      <c r="A12" s="12">
        <v>8</v>
      </c>
      <c r="B12" s="13" t="s">
        <v>19</v>
      </c>
      <c r="C12" s="13">
        <v>53</v>
      </c>
      <c r="D12" s="13" t="s">
        <v>38</v>
      </c>
      <c r="E12" s="13" t="s">
        <v>21</v>
      </c>
      <c r="F12" s="14">
        <v>39315</v>
      </c>
      <c r="G12" s="13" t="s">
        <v>22</v>
      </c>
      <c r="H12" s="13">
        <v>38</v>
      </c>
      <c r="I12" s="13">
        <v>8</v>
      </c>
      <c r="J12" s="13">
        <v>25</v>
      </c>
      <c r="K12" s="15">
        <v>13.888888888888889</v>
      </c>
      <c r="L12" s="13">
        <v>237</v>
      </c>
      <c r="M12" s="15">
        <f t="shared" si="0"/>
        <v>17.299578059071731</v>
      </c>
      <c r="N12" s="13">
        <v>17.18</v>
      </c>
      <c r="O12" s="15">
        <f t="shared" si="1"/>
        <v>13.341094295692667</v>
      </c>
      <c r="P12" s="13">
        <v>10</v>
      </c>
      <c r="Q12" s="13">
        <f t="shared" si="2"/>
        <v>30</v>
      </c>
      <c r="R12" s="15">
        <f t="shared" si="3"/>
        <v>74.529561243653291</v>
      </c>
      <c r="S12" s="13" t="s">
        <v>26</v>
      </c>
    </row>
    <row r="13" spans="1:20" x14ac:dyDescent="0.25">
      <c r="A13" s="12">
        <v>9</v>
      </c>
      <c r="B13" s="12" t="s">
        <v>19</v>
      </c>
      <c r="C13" s="12">
        <v>113</v>
      </c>
      <c r="D13" s="13" t="s">
        <v>40</v>
      </c>
      <c r="E13" s="13" t="s">
        <v>21</v>
      </c>
      <c r="F13" s="14">
        <v>40242</v>
      </c>
      <c r="G13" s="13" t="s">
        <v>22</v>
      </c>
      <c r="H13" s="13">
        <v>90</v>
      </c>
      <c r="I13" s="13">
        <v>7</v>
      </c>
      <c r="J13" s="13">
        <v>16</v>
      </c>
      <c r="K13" s="15">
        <v>8.8888888888888893</v>
      </c>
      <c r="L13" s="13">
        <v>212.3</v>
      </c>
      <c r="M13" s="15">
        <f t="shared" si="0"/>
        <v>19.312293923692888</v>
      </c>
      <c r="N13" s="13">
        <v>13.96</v>
      </c>
      <c r="O13" s="15">
        <f t="shared" si="1"/>
        <v>16.418338108882523</v>
      </c>
      <c r="P13" s="13">
        <v>9.6999999999999993</v>
      </c>
      <c r="Q13" s="13">
        <f t="shared" si="2"/>
        <v>29.1</v>
      </c>
      <c r="R13" s="15">
        <f t="shared" si="3"/>
        <v>73.719520921464294</v>
      </c>
      <c r="S13" s="13" t="s">
        <v>26</v>
      </c>
    </row>
    <row r="14" spans="1:20" x14ac:dyDescent="0.25">
      <c r="A14" s="12">
        <v>10</v>
      </c>
      <c r="B14" s="12" t="s">
        <v>19</v>
      </c>
      <c r="C14" s="12">
        <v>137</v>
      </c>
      <c r="D14" s="13" t="s">
        <v>42</v>
      </c>
      <c r="E14" s="13" t="s">
        <v>21</v>
      </c>
      <c r="F14" s="14">
        <v>39329</v>
      </c>
      <c r="G14" s="13" t="s">
        <v>22</v>
      </c>
      <c r="H14" s="13">
        <v>67</v>
      </c>
      <c r="I14" s="13">
        <v>8</v>
      </c>
      <c r="J14" s="13">
        <v>28</v>
      </c>
      <c r="K14" s="15">
        <v>15.555555555555555</v>
      </c>
      <c r="L14" s="13">
        <v>200</v>
      </c>
      <c r="M14" s="15">
        <f t="shared" si="0"/>
        <v>20.5</v>
      </c>
      <c r="N14" s="13">
        <v>30.41</v>
      </c>
      <c r="O14" s="15">
        <f t="shared" si="1"/>
        <v>7.5369944097336408</v>
      </c>
      <c r="P14" s="13">
        <v>10</v>
      </c>
      <c r="Q14" s="13">
        <f t="shared" si="2"/>
        <v>30</v>
      </c>
      <c r="R14" s="15">
        <f t="shared" si="3"/>
        <v>73.592549965289194</v>
      </c>
      <c r="S14" s="13" t="s">
        <v>26</v>
      </c>
    </row>
    <row r="15" spans="1:20" x14ac:dyDescent="0.25">
      <c r="A15" s="12">
        <v>11</v>
      </c>
      <c r="B15" s="12" t="s">
        <v>19</v>
      </c>
      <c r="C15" s="12">
        <v>49</v>
      </c>
      <c r="D15" s="13" t="s">
        <v>44</v>
      </c>
      <c r="E15" s="13" t="s">
        <v>21</v>
      </c>
      <c r="F15" s="14" t="s">
        <v>45</v>
      </c>
      <c r="G15" s="13" t="s">
        <v>22</v>
      </c>
      <c r="H15" s="13">
        <v>90</v>
      </c>
      <c r="I15" s="13">
        <v>8</v>
      </c>
      <c r="J15" s="13">
        <v>30</v>
      </c>
      <c r="K15" s="15">
        <v>16.666666666666668</v>
      </c>
      <c r="L15" s="13">
        <v>215.6</v>
      </c>
      <c r="M15" s="15">
        <f t="shared" si="0"/>
        <v>19.01669758812616</v>
      </c>
      <c r="N15" s="13">
        <v>27.98</v>
      </c>
      <c r="O15" s="15">
        <f t="shared" si="1"/>
        <v>8.1915654038599008</v>
      </c>
      <c r="P15" s="13">
        <v>9.8000000000000007</v>
      </c>
      <c r="Q15" s="13">
        <f t="shared" si="2"/>
        <v>29.4</v>
      </c>
      <c r="R15" s="15">
        <f t="shared" si="3"/>
        <v>73.274929658652724</v>
      </c>
      <c r="S15" s="13" t="s">
        <v>26</v>
      </c>
    </row>
    <row r="16" spans="1:20" x14ac:dyDescent="0.25">
      <c r="A16" s="12">
        <v>12</v>
      </c>
      <c r="B16" s="12" t="s">
        <v>19</v>
      </c>
      <c r="C16" s="12">
        <v>8</v>
      </c>
      <c r="D16" s="13" t="s">
        <v>39</v>
      </c>
      <c r="E16" s="13" t="s">
        <v>21</v>
      </c>
      <c r="F16" s="14">
        <v>39075</v>
      </c>
      <c r="G16" s="13" t="s">
        <v>22</v>
      </c>
      <c r="H16" s="13">
        <v>90</v>
      </c>
      <c r="I16" s="13">
        <v>8</v>
      </c>
      <c r="J16" s="13">
        <v>21</v>
      </c>
      <c r="K16" s="15">
        <v>11.666666666666666</v>
      </c>
      <c r="L16" s="13">
        <v>245.3</v>
      </c>
      <c r="M16" s="15">
        <f t="shared" si="0"/>
        <v>16.714227476559316</v>
      </c>
      <c r="N16" s="13">
        <v>14.33</v>
      </c>
      <c r="O16" s="15">
        <f t="shared" si="1"/>
        <v>15.994417306350314</v>
      </c>
      <c r="P16" s="13">
        <v>9.6</v>
      </c>
      <c r="Q16" s="13">
        <f t="shared" si="2"/>
        <v>28.8</v>
      </c>
      <c r="R16" s="15">
        <f t="shared" si="3"/>
        <v>73.175311449576299</v>
      </c>
      <c r="S16" s="13" t="s">
        <v>26</v>
      </c>
    </row>
    <row r="17" spans="1:19" x14ac:dyDescent="0.25">
      <c r="A17" s="12">
        <v>13</v>
      </c>
      <c r="B17" s="12" t="s">
        <v>19</v>
      </c>
      <c r="C17" s="12">
        <v>106</v>
      </c>
      <c r="D17" s="13" t="s">
        <v>48</v>
      </c>
      <c r="E17" s="13" t="s">
        <v>21</v>
      </c>
      <c r="F17" s="14">
        <v>39661</v>
      </c>
      <c r="G17" s="13" t="s">
        <v>22</v>
      </c>
      <c r="H17" s="13">
        <v>67</v>
      </c>
      <c r="I17" s="13">
        <v>7</v>
      </c>
      <c r="J17" s="13">
        <v>16</v>
      </c>
      <c r="K17" s="15">
        <v>8.8888888888888893</v>
      </c>
      <c r="L17" s="13">
        <v>164</v>
      </c>
      <c r="M17" s="15">
        <f t="shared" si="0"/>
        <v>25</v>
      </c>
      <c r="N17" s="13">
        <v>22.14</v>
      </c>
      <c r="O17" s="15">
        <f t="shared" si="1"/>
        <v>10.35230352303523</v>
      </c>
      <c r="P17" s="13">
        <v>9.5</v>
      </c>
      <c r="Q17" s="13">
        <f t="shared" si="2"/>
        <v>28.5</v>
      </c>
      <c r="R17" s="15">
        <f t="shared" si="3"/>
        <v>72.741192411924118</v>
      </c>
      <c r="S17" s="13"/>
    </row>
    <row r="18" spans="1:19" x14ac:dyDescent="0.25">
      <c r="A18" s="12">
        <v>14</v>
      </c>
      <c r="B18" s="12" t="s">
        <v>19</v>
      </c>
      <c r="C18" s="12">
        <v>118</v>
      </c>
      <c r="D18" s="13" t="s">
        <v>50</v>
      </c>
      <c r="E18" s="14" t="s">
        <v>21</v>
      </c>
      <c r="F18" s="14">
        <v>39715</v>
      </c>
      <c r="G18" s="13" t="s">
        <v>22</v>
      </c>
      <c r="H18" s="13">
        <v>57</v>
      </c>
      <c r="I18" s="13">
        <v>7</v>
      </c>
      <c r="J18" s="13">
        <v>30</v>
      </c>
      <c r="K18" s="15">
        <v>16.666666666666668</v>
      </c>
      <c r="L18" s="13">
        <v>221.5</v>
      </c>
      <c r="M18" s="15">
        <f t="shared" si="0"/>
        <v>18.510158013544018</v>
      </c>
      <c r="N18" s="13">
        <v>29.66</v>
      </c>
      <c r="O18" s="15">
        <f t="shared" si="1"/>
        <v>7.7275792312879306</v>
      </c>
      <c r="P18" s="13">
        <v>9.6999999999999993</v>
      </c>
      <c r="Q18" s="13">
        <f t="shared" si="2"/>
        <v>29.1</v>
      </c>
      <c r="R18" s="15">
        <f t="shared" si="3"/>
        <v>72.004403911498628</v>
      </c>
      <c r="S18" s="13"/>
    </row>
    <row r="19" spans="1:19" x14ac:dyDescent="0.25">
      <c r="A19" s="12">
        <v>15</v>
      </c>
      <c r="B19" s="12" t="s">
        <v>19</v>
      </c>
      <c r="C19" s="12">
        <v>95</v>
      </c>
      <c r="D19" s="13" t="s">
        <v>52</v>
      </c>
      <c r="E19" s="13" t="s">
        <v>21</v>
      </c>
      <c r="F19" s="14">
        <v>39290</v>
      </c>
      <c r="G19" s="13" t="s">
        <v>22</v>
      </c>
      <c r="H19" s="13">
        <v>38</v>
      </c>
      <c r="I19" s="13">
        <v>8</v>
      </c>
      <c r="J19" s="13">
        <v>20</v>
      </c>
      <c r="K19" s="15">
        <v>11.111111111111111</v>
      </c>
      <c r="L19" s="13">
        <v>210</v>
      </c>
      <c r="M19" s="15">
        <f t="shared" si="0"/>
        <v>19.523809523809526</v>
      </c>
      <c r="N19" s="13">
        <v>20.2</v>
      </c>
      <c r="O19" s="15">
        <f t="shared" si="1"/>
        <v>11.346534653465348</v>
      </c>
      <c r="P19" s="13">
        <v>9.9</v>
      </c>
      <c r="Q19" s="13">
        <f t="shared" si="2"/>
        <v>29.7</v>
      </c>
      <c r="R19" s="15">
        <f t="shared" si="3"/>
        <v>71.68145528838599</v>
      </c>
      <c r="S19" s="13"/>
    </row>
    <row r="20" spans="1:19" x14ac:dyDescent="0.25">
      <c r="A20" s="12">
        <v>16</v>
      </c>
      <c r="B20" s="12" t="s">
        <v>54</v>
      </c>
      <c r="C20" s="12">
        <v>69</v>
      </c>
      <c r="D20" s="13" t="s">
        <v>55</v>
      </c>
      <c r="E20" s="13" t="s">
        <v>21</v>
      </c>
      <c r="F20" s="14">
        <v>39682</v>
      </c>
      <c r="G20" s="13" t="s">
        <v>22</v>
      </c>
      <c r="H20" s="13">
        <v>10</v>
      </c>
      <c r="I20" s="13">
        <v>7</v>
      </c>
      <c r="J20" s="13">
        <v>16</v>
      </c>
      <c r="K20" s="15">
        <v>8.8888888888888893</v>
      </c>
      <c r="L20" s="13">
        <v>198.34</v>
      </c>
      <c r="M20" s="15">
        <f t="shared" si="0"/>
        <v>20.671574064737321</v>
      </c>
      <c r="N20" s="13">
        <v>18.72</v>
      </c>
      <c r="O20" s="15">
        <f t="shared" si="1"/>
        <v>12.243589743589745</v>
      </c>
      <c r="P20" s="13">
        <v>9.9</v>
      </c>
      <c r="Q20" s="13">
        <f t="shared" si="2"/>
        <v>29.7</v>
      </c>
      <c r="R20" s="15">
        <f t="shared" si="3"/>
        <v>71.504052697215954</v>
      </c>
      <c r="S20" s="13"/>
    </row>
    <row r="21" spans="1:19" x14ac:dyDescent="0.25">
      <c r="A21" s="12">
        <v>17</v>
      </c>
      <c r="B21" s="12" t="s">
        <v>19</v>
      </c>
      <c r="C21" s="12">
        <v>115</v>
      </c>
      <c r="D21" s="13" t="s">
        <v>57</v>
      </c>
      <c r="E21" s="13" t="s">
        <v>21</v>
      </c>
      <c r="F21" s="14">
        <v>39161</v>
      </c>
      <c r="G21" s="13" t="s">
        <v>22</v>
      </c>
      <c r="H21" s="13">
        <v>67</v>
      </c>
      <c r="I21" s="13">
        <v>8</v>
      </c>
      <c r="J21" s="13">
        <v>29</v>
      </c>
      <c r="K21" s="15">
        <v>16.111111111111111</v>
      </c>
      <c r="L21" s="13">
        <v>264</v>
      </c>
      <c r="M21" s="15">
        <f t="shared" si="0"/>
        <v>15.530303030303031</v>
      </c>
      <c r="N21" s="13">
        <v>22.33</v>
      </c>
      <c r="O21" s="15">
        <f t="shared" si="1"/>
        <v>10.264218540080611</v>
      </c>
      <c r="P21" s="13">
        <v>9.8000000000000007</v>
      </c>
      <c r="Q21" s="13">
        <f t="shared" si="2"/>
        <v>29.4</v>
      </c>
      <c r="R21" s="15">
        <f t="shared" si="3"/>
        <v>71.305632681494757</v>
      </c>
      <c r="S21" s="13"/>
    </row>
    <row r="22" spans="1:19" x14ac:dyDescent="0.25">
      <c r="A22" s="12">
        <v>18</v>
      </c>
      <c r="B22" s="12" t="s">
        <v>19</v>
      </c>
      <c r="C22" s="12">
        <v>91</v>
      </c>
      <c r="D22" s="13" t="s">
        <v>59</v>
      </c>
      <c r="E22" s="13" t="s">
        <v>21</v>
      </c>
      <c r="F22" s="14">
        <v>39134</v>
      </c>
      <c r="G22" s="13" t="s">
        <v>22</v>
      </c>
      <c r="H22" s="13">
        <v>90</v>
      </c>
      <c r="I22" s="13">
        <v>8</v>
      </c>
      <c r="J22" s="13">
        <v>21</v>
      </c>
      <c r="K22" s="15">
        <v>11.666666666666666</v>
      </c>
      <c r="L22" s="13">
        <v>271.7</v>
      </c>
      <c r="M22" s="15">
        <f t="shared" si="0"/>
        <v>15.090172984909827</v>
      </c>
      <c r="N22" s="13">
        <v>15.54</v>
      </c>
      <c r="O22" s="15">
        <f t="shared" si="1"/>
        <v>14.749034749034751</v>
      </c>
      <c r="P22" s="13">
        <v>9.9</v>
      </c>
      <c r="Q22" s="13">
        <f t="shared" si="2"/>
        <v>29.7</v>
      </c>
      <c r="R22" s="15">
        <f t="shared" si="3"/>
        <v>71.205874400611236</v>
      </c>
      <c r="S22" s="13"/>
    </row>
    <row r="23" spans="1:19" x14ac:dyDescent="0.25">
      <c r="A23" s="12">
        <v>19</v>
      </c>
      <c r="B23" s="12" t="s">
        <v>19</v>
      </c>
      <c r="C23" s="12">
        <v>139</v>
      </c>
      <c r="D23" s="13" t="s">
        <v>61</v>
      </c>
      <c r="E23" s="14" t="s">
        <v>21</v>
      </c>
      <c r="F23" s="14">
        <v>40000</v>
      </c>
      <c r="G23" s="13" t="s">
        <v>22</v>
      </c>
      <c r="H23" s="13">
        <v>57</v>
      </c>
      <c r="I23" s="13">
        <v>7</v>
      </c>
      <c r="J23" s="13">
        <v>25</v>
      </c>
      <c r="K23" s="15">
        <v>13.888888888888889</v>
      </c>
      <c r="L23" s="13">
        <v>208.28</v>
      </c>
      <c r="M23" s="15">
        <f t="shared" si="0"/>
        <v>19.685039370078741</v>
      </c>
      <c r="N23" s="13">
        <v>28.84</v>
      </c>
      <c r="O23" s="15">
        <f t="shared" si="1"/>
        <v>7.9472954230235793</v>
      </c>
      <c r="P23" s="13">
        <v>9.8000000000000007</v>
      </c>
      <c r="Q23" s="13">
        <f t="shared" si="2"/>
        <v>29.4</v>
      </c>
      <c r="R23" s="15">
        <f t="shared" si="3"/>
        <v>70.921223681991194</v>
      </c>
      <c r="S23" s="13"/>
    </row>
    <row r="24" spans="1:19" x14ac:dyDescent="0.25">
      <c r="A24" s="12">
        <v>20</v>
      </c>
      <c r="B24" s="12" t="s">
        <v>19</v>
      </c>
      <c r="C24" s="12">
        <v>70</v>
      </c>
      <c r="D24" s="13" t="s">
        <v>63</v>
      </c>
      <c r="E24" s="13" t="s">
        <v>21</v>
      </c>
      <c r="F24" s="14">
        <v>39302</v>
      </c>
      <c r="G24" s="13" t="s">
        <v>22</v>
      </c>
      <c r="H24" s="13">
        <v>90</v>
      </c>
      <c r="I24" s="13">
        <v>8</v>
      </c>
      <c r="J24" s="13">
        <v>23</v>
      </c>
      <c r="K24" s="15">
        <v>12.777777777777779</v>
      </c>
      <c r="L24" s="13">
        <v>211.7</v>
      </c>
      <c r="M24" s="15">
        <f t="shared" si="0"/>
        <v>19.367028814359944</v>
      </c>
      <c r="N24" s="13">
        <v>26</v>
      </c>
      <c r="O24" s="15">
        <f t="shared" si="1"/>
        <v>8.815384615384616</v>
      </c>
      <c r="P24" s="13">
        <v>9.9</v>
      </c>
      <c r="Q24" s="13">
        <f t="shared" si="2"/>
        <v>29.7</v>
      </c>
      <c r="R24" s="15">
        <f t="shared" si="3"/>
        <v>70.660191207522345</v>
      </c>
      <c r="S24" s="13"/>
    </row>
    <row r="25" spans="1:19" ht="16.5" customHeight="1" x14ac:dyDescent="0.25">
      <c r="A25" s="12">
        <v>21</v>
      </c>
      <c r="B25" s="12" t="s">
        <v>19</v>
      </c>
      <c r="C25" s="12">
        <v>114</v>
      </c>
      <c r="D25" s="13" t="s">
        <v>65</v>
      </c>
      <c r="E25" s="13" t="s">
        <v>21</v>
      </c>
      <c r="F25" s="14">
        <v>39402</v>
      </c>
      <c r="G25" s="13" t="s">
        <v>22</v>
      </c>
      <c r="H25" s="13">
        <v>67</v>
      </c>
      <c r="I25" s="13">
        <v>8</v>
      </c>
      <c r="J25" s="13">
        <v>23</v>
      </c>
      <c r="K25" s="15">
        <v>12.777777777777779</v>
      </c>
      <c r="L25" s="13">
        <v>211</v>
      </c>
      <c r="M25" s="15">
        <f t="shared" si="0"/>
        <v>19.431279620853079</v>
      </c>
      <c r="N25" s="13">
        <v>22.92</v>
      </c>
      <c r="O25" s="15">
        <f t="shared" si="1"/>
        <v>10</v>
      </c>
      <c r="P25" s="13">
        <v>9.4</v>
      </c>
      <c r="Q25" s="13">
        <f t="shared" si="2"/>
        <v>28.2</v>
      </c>
      <c r="R25" s="15">
        <f t="shared" si="3"/>
        <v>70.409057398630864</v>
      </c>
      <c r="S25" s="13"/>
    </row>
    <row r="26" spans="1:19" x14ac:dyDescent="0.25">
      <c r="A26" s="12">
        <v>22</v>
      </c>
      <c r="B26" s="12" t="s">
        <v>19</v>
      </c>
      <c r="C26" s="12">
        <v>45</v>
      </c>
      <c r="D26" s="13" t="s">
        <v>67</v>
      </c>
      <c r="E26" s="13" t="s">
        <v>21</v>
      </c>
      <c r="F26" s="14">
        <v>39481</v>
      </c>
      <c r="G26" s="13" t="s">
        <v>22</v>
      </c>
      <c r="H26" s="13">
        <v>51</v>
      </c>
      <c r="I26" s="13">
        <v>7</v>
      </c>
      <c r="J26" s="13">
        <v>23</v>
      </c>
      <c r="K26" s="15">
        <v>12.777777777777779</v>
      </c>
      <c r="L26" s="13">
        <v>227.97</v>
      </c>
      <c r="M26" s="15">
        <f t="shared" si="0"/>
        <v>17.984822564372504</v>
      </c>
      <c r="N26" s="13">
        <v>22</v>
      </c>
      <c r="O26" s="15">
        <f t="shared" si="1"/>
        <v>10.41818181818182</v>
      </c>
      <c r="P26" s="13">
        <v>9.6999999999999993</v>
      </c>
      <c r="Q26" s="13">
        <f t="shared" si="2"/>
        <v>29.1</v>
      </c>
      <c r="R26" s="15">
        <f t="shared" si="3"/>
        <v>70.280782160332109</v>
      </c>
      <c r="S26" s="13"/>
    </row>
    <row r="27" spans="1:19" x14ac:dyDescent="0.25">
      <c r="A27" s="12">
        <v>23</v>
      </c>
      <c r="B27" s="12" t="s">
        <v>19</v>
      </c>
      <c r="C27" s="12">
        <v>102</v>
      </c>
      <c r="D27" s="13" t="s">
        <v>69</v>
      </c>
      <c r="E27" s="14" t="s">
        <v>21</v>
      </c>
      <c r="F27" s="14">
        <v>39769</v>
      </c>
      <c r="G27" s="13" t="s">
        <v>22</v>
      </c>
      <c r="H27" s="13">
        <v>57</v>
      </c>
      <c r="I27" s="13">
        <v>7</v>
      </c>
      <c r="J27" s="13">
        <v>24</v>
      </c>
      <c r="K27" s="15">
        <v>13.333333333333334</v>
      </c>
      <c r="L27" s="13">
        <v>208.81</v>
      </c>
      <c r="M27" s="15">
        <f t="shared" si="0"/>
        <v>19.63507494851779</v>
      </c>
      <c r="N27" s="13">
        <v>29.51</v>
      </c>
      <c r="O27" s="15">
        <f t="shared" si="1"/>
        <v>7.7668586919688245</v>
      </c>
      <c r="P27" s="13">
        <v>9.8000000000000007</v>
      </c>
      <c r="Q27" s="13">
        <f t="shared" si="2"/>
        <v>29.4</v>
      </c>
      <c r="R27" s="15">
        <f t="shared" si="3"/>
        <v>70.135266973819938</v>
      </c>
      <c r="S27" s="13"/>
    </row>
    <row r="28" spans="1:19" x14ac:dyDescent="0.25">
      <c r="A28" s="12">
        <v>24</v>
      </c>
      <c r="B28" s="12" t="s">
        <v>19</v>
      </c>
      <c r="C28" s="12">
        <v>19</v>
      </c>
      <c r="D28" s="13" t="s">
        <v>62</v>
      </c>
      <c r="E28" s="13" t="s">
        <v>21</v>
      </c>
      <c r="F28" s="14">
        <v>39679</v>
      </c>
      <c r="G28" s="13" t="s">
        <v>22</v>
      </c>
      <c r="H28" s="13">
        <v>71</v>
      </c>
      <c r="I28" s="13">
        <v>7</v>
      </c>
      <c r="J28" s="13">
        <v>19</v>
      </c>
      <c r="K28" s="15">
        <v>10.555555555555555</v>
      </c>
      <c r="L28" s="13">
        <v>229.87</v>
      </c>
      <c r="M28" s="15">
        <f t="shared" si="0"/>
        <v>17.83616826902162</v>
      </c>
      <c r="N28" s="13">
        <v>19.059999999999999</v>
      </c>
      <c r="O28" s="15">
        <f t="shared" si="1"/>
        <v>12.025183630640086</v>
      </c>
      <c r="P28" s="13">
        <v>9.9</v>
      </c>
      <c r="Q28" s="13">
        <f t="shared" si="2"/>
        <v>29.7</v>
      </c>
      <c r="R28" s="15">
        <f t="shared" si="3"/>
        <v>70.116907455217259</v>
      </c>
      <c r="S28" s="13"/>
    </row>
    <row r="29" spans="1:19" x14ac:dyDescent="0.25">
      <c r="A29" s="12">
        <v>25</v>
      </c>
      <c r="B29" s="12" t="s">
        <v>19</v>
      </c>
      <c r="C29" s="12">
        <v>32</v>
      </c>
      <c r="D29" s="13" t="s">
        <v>72</v>
      </c>
      <c r="E29" s="13" t="s">
        <v>21</v>
      </c>
      <c r="F29" s="14">
        <v>39615</v>
      </c>
      <c r="G29" s="13" t="s">
        <v>22</v>
      </c>
      <c r="H29" s="13">
        <v>58</v>
      </c>
      <c r="I29" s="13">
        <v>7</v>
      </c>
      <c r="J29" s="13">
        <v>25</v>
      </c>
      <c r="K29" s="15">
        <v>13.888888888888889</v>
      </c>
      <c r="L29" s="13">
        <v>217.58</v>
      </c>
      <c r="M29" s="15">
        <f t="shared" si="0"/>
        <v>18.843643717253421</v>
      </c>
      <c r="N29" s="13">
        <v>28.75</v>
      </c>
      <c r="O29" s="15">
        <f t="shared" si="1"/>
        <v>7.9721739130434788</v>
      </c>
      <c r="P29" s="13">
        <v>9.6999999999999993</v>
      </c>
      <c r="Q29" s="13">
        <f t="shared" si="2"/>
        <v>29.1</v>
      </c>
      <c r="R29" s="15">
        <f t="shared" si="3"/>
        <v>69.8047065191858</v>
      </c>
      <c r="S29" s="13"/>
    </row>
    <row r="30" spans="1:19" x14ac:dyDescent="0.25">
      <c r="A30" s="12">
        <v>26</v>
      </c>
      <c r="B30" s="13" t="s">
        <v>74</v>
      </c>
      <c r="C30" s="13">
        <v>18</v>
      </c>
      <c r="D30" s="13" t="s">
        <v>60</v>
      </c>
      <c r="E30" s="13" t="s">
        <v>21</v>
      </c>
      <c r="F30" s="14">
        <v>39215</v>
      </c>
      <c r="G30" s="13" t="s">
        <v>22</v>
      </c>
      <c r="H30" s="13">
        <v>60</v>
      </c>
      <c r="I30" s="13">
        <v>8</v>
      </c>
      <c r="J30" s="13">
        <v>27</v>
      </c>
      <c r="K30" s="15">
        <v>15</v>
      </c>
      <c r="L30" s="13">
        <v>204.79</v>
      </c>
      <c r="M30" s="15">
        <f t="shared" si="0"/>
        <v>20.020508813906929</v>
      </c>
      <c r="N30" s="13">
        <v>24.32</v>
      </c>
      <c r="O30" s="15">
        <f t="shared" si="1"/>
        <v>9.4243421052631593</v>
      </c>
      <c r="P30" s="13">
        <v>8.4</v>
      </c>
      <c r="Q30" s="13">
        <f t="shared" si="2"/>
        <v>25.2</v>
      </c>
      <c r="R30" s="15">
        <f t="shared" si="3"/>
        <v>69.644850919170082</v>
      </c>
      <c r="S30" s="13"/>
    </row>
    <row r="31" spans="1:19" ht="16.5" customHeight="1" x14ac:dyDescent="0.25">
      <c r="A31" s="12">
        <v>27</v>
      </c>
      <c r="B31" s="12" t="s">
        <v>19</v>
      </c>
      <c r="C31" s="12">
        <v>60</v>
      </c>
      <c r="D31" s="13" t="s">
        <v>77</v>
      </c>
      <c r="E31" s="13" t="s">
        <v>21</v>
      </c>
      <c r="F31" s="14">
        <v>39527</v>
      </c>
      <c r="G31" s="13" t="s">
        <v>22</v>
      </c>
      <c r="H31" s="13">
        <v>51</v>
      </c>
      <c r="I31" s="13">
        <v>7</v>
      </c>
      <c r="J31" s="13">
        <v>19</v>
      </c>
      <c r="K31" s="15">
        <v>10.555555555555555</v>
      </c>
      <c r="L31" s="13">
        <v>199.12</v>
      </c>
      <c r="M31" s="15">
        <f t="shared" si="0"/>
        <v>20.590598633989554</v>
      </c>
      <c r="N31" s="13">
        <v>21.7</v>
      </c>
      <c r="O31" s="15">
        <f t="shared" si="1"/>
        <v>10.562211981566822</v>
      </c>
      <c r="P31" s="13">
        <v>9.1999999999999993</v>
      </c>
      <c r="Q31" s="13">
        <f t="shared" si="2"/>
        <v>27.6</v>
      </c>
      <c r="R31" s="15">
        <f t="shared" si="3"/>
        <v>69.308366171111942</v>
      </c>
      <c r="S31" s="13"/>
    </row>
    <row r="32" spans="1:19" x14ac:dyDescent="0.25">
      <c r="A32" s="12">
        <v>28</v>
      </c>
      <c r="B32" s="13" t="s">
        <v>19</v>
      </c>
      <c r="C32" s="13">
        <v>96</v>
      </c>
      <c r="D32" s="13" t="s">
        <v>79</v>
      </c>
      <c r="E32" s="13" t="s">
        <v>21</v>
      </c>
      <c r="F32" s="14">
        <v>39304</v>
      </c>
      <c r="G32" s="13" t="s">
        <v>22</v>
      </c>
      <c r="H32" s="13">
        <v>31</v>
      </c>
      <c r="I32" s="13">
        <v>8</v>
      </c>
      <c r="J32" s="13">
        <v>23</v>
      </c>
      <c r="K32" s="15">
        <v>12.777777777777779</v>
      </c>
      <c r="L32" s="13">
        <v>217.29</v>
      </c>
      <c r="M32" s="15">
        <f t="shared" si="0"/>
        <v>18.868792857471583</v>
      </c>
      <c r="N32" s="13">
        <v>15.72</v>
      </c>
      <c r="O32" s="15">
        <f t="shared" si="1"/>
        <v>14.580152671755725</v>
      </c>
      <c r="P32" s="13">
        <v>7.6</v>
      </c>
      <c r="Q32" s="13">
        <f t="shared" si="2"/>
        <v>22.8</v>
      </c>
      <c r="R32" s="15">
        <f t="shared" si="3"/>
        <v>69.026723307005085</v>
      </c>
      <c r="S32" s="13"/>
    </row>
    <row r="33" spans="1:19" x14ac:dyDescent="0.25">
      <c r="A33" s="12">
        <v>29</v>
      </c>
      <c r="B33" s="12" t="s">
        <v>19</v>
      </c>
      <c r="C33" s="12">
        <v>20</v>
      </c>
      <c r="D33" s="13" t="s">
        <v>64</v>
      </c>
      <c r="E33" s="13" t="s">
        <v>21</v>
      </c>
      <c r="F33" s="14">
        <v>39542</v>
      </c>
      <c r="G33" s="13" t="s">
        <v>22</v>
      </c>
      <c r="H33" s="13">
        <v>51</v>
      </c>
      <c r="I33" s="13">
        <v>7</v>
      </c>
      <c r="J33" s="13">
        <v>26</v>
      </c>
      <c r="K33" s="15">
        <v>14.444444444444445</v>
      </c>
      <c r="L33" s="13">
        <v>199.69</v>
      </c>
      <c r="M33" s="15">
        <f t="shared" si="0"/>
        <v>20.531824327707948</v>
      </c>
      <c r="N33" s="13">
        <v>25.08</v>
      </c>
      <c r="O33" s="15">
        <f t="shared" si="1"/>
        <v>9.1387559808612462</v>
      </c>
      <c r="P33" s="16">
        <v>8.3000000000000007</v>
      </c>
      <c r="Q33" s="13">
        <f t="shared" si="2"/>
        <v>24.900000000000002</v>
      </c>
      <c r="R33" s="15">
        <f t="shared" si="3"/>
        <v>69.015024753013648</v>
      </c>
      <c r="S33" s="13"/>
    </row>
    <row r="34" spans="1:19" x14ac:dyDescent="0.25">
      <c r="A34" s="12">
        <v>30</v>
      </c>
      <c r="B34" s="12" t="s">
        <v>19</v>
      </c>
      <c r="C34" s="12">
        <v>87</v>
      </c>
      <c r="D34" s="13" t="s">
        <v>81</v>
      </c>
      <c r="E34" s="13" t="s">
        <v>21</v>
      </c>
      <c r="F34" s="14">
        <v>39420</v>
      </c>
      <c r="G34" s="13" t="s">
        <v>22</v>
      </c>
      <c r="H34" s="13">
        <v>67</v>
      </c>
      <c r="I34" s="13">
        <v>8</v>
      </c>
      <c r="J34" s="13">
        <v>26</v>
      </c>
      <c r="K34" s="15">
        <v>14.444444444444445</v>
      </c>
      <c r="L34" s="13">
        <v>228</v>
      </c>
      <c r="M34" s="15">
        <f t="shared" si="0"/>
        <v>17.982456140350877</v>
      </c>
      <c r="N34" s="13">
        <v>31.32</v>
      </c>
      <c r="O34" s="15">
        <f t="shared" si="1"/>
        <v>7.3180076628352495</v>
      </c>
      <c r="P34" s="13">
        <v>9.6999999999999993</v>
      </c>
      <c r="Q34" s="13">
        <f t="shared" si="2"/>
        <v>29.1</v>
      </c>
      <c r="R34" s="15">
        <f t="shared" si="3"/>
        <v>68.84490824763057</v>
      </c>
      <c r="S34" s="13"/>
    </row>
    <row r="35" spans="1:19" x14ac:dyDescent="0.25">
      <c r="A35" s="12">
        <v>31</v>
      </c>
      <c r="B35" s="12" t="s">
        <v>19</v>
      </c>
      <c r="C35" s="12">
        <v>93</v>
      </c>
      <c r="D35" s="13" t="s">
        <v>83</v>
      </c>
      <c r="E35" s="13" t="s">
        <v>21</v>
      </c>
      <c r="F35" s="14">
        <v>39616</v>
      </c>
      <c r="G35" s="13" t="s">
        <v>22</v>
      </c>
      <c r="H35" s="13">
        <v>51</v>
      </c>
      <c r="I35" s="13">
        <v>7</v>
      </c>
      <c r="J35" s="13">
        <v>19</v>
      </c>
      <c r="K35" s="15">
        <v>10.555555555555555</v>
      </c>
      <c r="L35" s="13">
        <v>217.56</v>
      </c>
      <c r="M35" s="15">
        <f t="shared" si="0"/>
        <v>18.84537598823313</v>
      </c>
      <c r="N35" s="13">
        <v>23.7</v>
      </c>
      <c r="O35" s="15">
        <f t="shared" si="1"/>
        <v>9.6708860759493689</v>
      </c>
      <c r="P35" s="13">
        <v>9.8000000000000007</v>
      </c>
      <c r="Q35" s="13">
        <f t="shared" si="2"/>
        <v>29.4</v>
      </c>
      <c r="R35" s="15">
        <f t="shared" si="3"/>
        <v>68.471817619738061</v>
      </c>
      <c r="S35" s="13"/>
    </row>
    <row r="36" spans="1:19" x14ac:dyDescent="0.25">
      <c r="A36" s="12">
        <v>32</v>
      </c>
      <c r="B36" s="12" t="s">
        <v>19</v>
      </c>
      <c r="C36" s="12">
        <v>5</v>
      </c>
      <c r="D36" s="13" t="s">
        <v>33</v>
      </c>
      <c r="E36" s="13" t="s">
        <v>21</v>
      </c>
      <c r="F36" s="14">
        <v>39463</v>
      </c>
      <c r="G36" s="13" t="s">
        <v>22</v>
      </c>
      <c r="H36" s="13">
        <v>38</v>
      </c>
      <c r="I36" s="13">
        <v>7</v>
      </c>
      <c r="J36" s="13">
        <v>13</v>
      </c>
      <c r="K36" s="15">
        <v>7.2222222222222223</v>
      </c>
      <c r="L36" s="13">
        <v>220</v>
      </c>
      <c r="M36" s="15">
        <f t="shared" si="0"/>
        <v>18.636363636363637</v>
      </c>
      <c r="N36" s="13">
        <v>18.22</v>
      </c>
      <c r="O36" s="15">
        <f t="shared" si="1"/>
        <v>12.579582875960485</v>
      </c>
      <c r="P36" s="13">
        <v>10</v>
      </c>
      <c r="Q36" s="13">
        <f t="shared" si="2"/>
        <v>30</v>
      </c>
      <c r="R36" s="15">
        <f t="shared" si="3"/>
        <v>68.438168734546338</v>
      </c>
      <c r="S36" s="13"/>
    </row>
    <row r="37" spans="1:19" x14ac:dyDescent="0.25">
      <c r="A37" s="12">
        <v>33</v>
      </c>
      <c r="B37" s="12" t="s">
        <v>19</v>
      </c>
      <c r="C37" s="12">
        <v>55</v>
      </c>
      <c r="D37" s="13" t="s">
        <v>85</v>
      </c>
      <c r="E37" s="13" t="s">
        <v>21</v>
      </c>
      <c r="F37" s="14">
        <v>39805</v>
      </c>
      <c r="G37" s="13" t="s">
        <v>22</v>
      </c>
      <c r="H37" s="13">
        <v>90</v>
      </c>
      <c r="I37" s="13">
        <v>7</v>
      </c>
      <c r="J37" s="13">
        <v>20</v>
      </c>
      <c r="K37" s="15">
        <v>11.111111111111111</v>
      </c>
      <c r="L37" s="13">
        <v>281.77</v>
      </c>
      <c r="M37" s="15">
        <f t="shared" ref="M37:M68" si="4">25*164/L37</f>
        <v>14.550874826986551</v>
      </c>
      <c r="N37" s="13">
        <v>17.100000000000001</v>
      </c>
      <c r="O37" s="15">
        <f t="shared" ref="O37:O68" si="5">20*11.46/N37</f>
        <v>13.403508771929824</v>
      </c>
      <c r="P37" s="13">
        <v>9.6999999999999993</v>
      </c>
      <c r="Q37" s="13">
        <f t="shared" ref="Q37:Q68" si="6">30*P37/10</f>
        <v>29.1</v>
      </c>
      <c r="R37" s="15">
        <f t="shared" ref="R37:R68" si="7">K37+M37+O37+Q37</f>
        <v>68.165494710027488</v>
      </c>
      <c r="S37" s="13"/>
    </row>
    <row r="38" spans="1:19" x14ac:dyDescent="0.25">
      <c r="A38" s="12">
        <v>34</v>
      </c>
      <c r="B38" s="12" t="s">
        <v>19</v>
      </c>
      <c r="C38" s="12">
        <v>133</v>
      </c>
      <c r="D38" s="13" t="s">
        <v>86</v>
      </c>
      <c r="E38" s="13" t="s">
        <v>21</v>
      </c>
      <c r="F38" s="14">
        <v>39034</v>
      </c>
      <c r="G38" s="13" t="s">
        <v>22</v>
      </c>
      <c r="H38" s="13">
        <v>38</v>
      </c>
      <c r="I38" s="13">
        <v>8</v>
      </c>
      <c r="J38" s="13">
        <v>20</v>
      </c>
      <c r="K38" s="15">
        <v>11.111111111111111</v>
      </c>
      <c r="L38" s="13">
        <v>209</v>
      </c>
      <c r="M38" s="15">
        <f t="shared" si="4"/>
        <v>19.617224880382775</v>
      </c>
      <c r="N38" s="13">
        <v>31.22</v>
      </c>
      <c r="O38" s="15">
        <f t="shared" si="5"/>
        <v>7.3414477898782842</v>
      </c>
      <c r="P38" s="13">
        <v>10</v>
      </c>
      <c r="Q38" s="13">
        <f t="shared" si="6"/>
        <v>30</v>
      </c>
      <c r="R38" s="15">
        <f t="shared" si="7"/>
        <v>68.069783781372166</v>
      </c>
      <c r="S38" s="13"/>
    </row>
    <row r="39" spans="1:19" x14ac:dyDescent="0.25">
      <c r="A39" s="12">
        <v>35</v>
      </c>
      <c r="B39" s="12" t="s">
        <v>54</v>
      </c>
      <c r="C39" s="12">
        <v>97</v>
      </c>
      <c r="D39" s="13" t="s">
        <v>88</v>
      </c>
      <c r="E39" s="13" t="s">
        <v>21</v>
      </c>
      <c r="F39" s="14">
        <v>39721</v>
      </c>
      <c r="G39" s="13" t="s">
        <v>22</v>
      </c>
      <c r="H39" s="13">
        <v>19</v>
      </c>
      <c r="I39" s="13">
        <v>7</v>
      </c>
      <c r="J39" s="13">
        <v>19</v>
      </c>
      <c r="K39" s="15">
        <v>10.555555555555555</v>
      </c>
      <c r="L39" s="13">
        <v>276.10000000000002</v>
      </c>
      <c r="M39" s="15">
        <f t="shared" si="4"/>
        <v>14.849692140528793</v>
      </c>
      <c r="N39" s="13">
        <v>16</v>
      </c>
      <c r="O39" s="15">
        <f t="shared" si="5"/>
        <v>14.325000000000001</v>
      </c>
      <c r="P39" s="13">
        <v>9.4</v>
      </c>
      <c r="Q39" s="13">
        <f t="shared" si="6"/>
        <v>28.2</v>
      </c>
      <c r="R39" s="15">
        <f t="shared" si="7"/>
        <v>67.930247696084351</v>
      </c>
      <c r="S39" s="13"/>
    </row>
    <row r="40" spans="1:19" x14ac:dyDescent="0.25">
      <c r="A40" s="12">
        <v>36</v>
      </c>
      <c r="B40" s="12" t="s">
        <v>19</v>
      </c>
      <c r="C40" s="12">
        <v>136</v>
      </c>
      <c r="D40" s="13" t="s">
        <v>90</v>
      </c>
      <c r="E40" s="13" t="s">
        <v>21</v>
      </c>
      <c r="F40" s="14">
        <v>39025</v>
      </c>
      <c r="G40" s="13" t="s">
        <v>22</v>
      </c>
      <c r="H40" s="13">
        <v>58</v>
      </c>
      <c r="I40" s="13">
        <v>8</v>
      </c>
      <c r="J40" s="13">
        <v>19</v>
      </c>
      <c r="K40" s="15">
        <v>10.555555555555555</v>
      </c>
      <c r="L40" s="13">
        <v>197.2</v>
      </c>
      <c r="M40" s="15">
        <f t="shared" si="4"/>
        <v>20.791075050709939</v>
      </c>
      <c r="N40" s="13">
        <v>28.69</v>
      </c>
      <c r="O40" s="15">
        <f t="shared" si="5"/>
        <v>7.9888462879051936</v>
      </c>
      <c r="P40" s="13">
        <v>9.3000000000000007</v>
      </c>
      <c r="Q40" s="13">
        <f t="shared" si="6"/>
        <v>27.9</v>
      </c>
      <c r="R40" s="15">
        <f t="shared" si="7"/>
        <v>67.235476894170688</v>
      </c>
      <c r="S40" s="13"/>
    </row>
    <row r="41" spans="1:19" x14ac:dyDescent="0.25">
      <c r="A41" s="12">
        <v>37</v>
      </c>
      <c r="B41" s="12" t="s">
        <v>19</v>
      </c>
      <c r="C41" s="12">
        <v>127</v>
      </c>
      <c r="D41" s="13" t="s">
        <v>92</v>
      </c>
      <c r="E41" s="13" t="s">
        <v>21</v>
      </c>
      <c r="F41" s="14" t="s">
        <v>93</v>
      </c>
      <c r="G41" s="13" t="s">
        <v>22</v>
      </c>
      <c r="H41" s="13">
        <v>47</v>
      </c>
      <c r="I41" s="13">
        <v>8</v>
      </c>
      <c r="J41" s="13">
        <v>22</v>
      </c>
      <c r="K41" s="15">
        <v>12.222222222222221</v>
      </c>
      <c r="L41" s="13">
        <v>205</v>
      </c>
      <c r="M41" s="15">
        <f t="shared" si="4"/>
        <v>20</v>
      </c>
      <c r="N41" s="13">
        <v>39.07</v>
      </c>
      <c r="O41" s="15">
        <f t="shared" si="5"/>
        <v>5.8663936524187363</v>
      </c>
      <c r="P41" s="13">
        <v>9.6999999999999993</v>
      </c>
      <c r="Q41" s="13">
        <f t="shared" si="6"/>
        <v>29.1</v>
      </c>
      <c r="R41" s="15">
        <f t="shared" si="7"/>
        <v>67.188615874640959</v>
      </c>
      <c r="S41" s="13"/>
    </row>
    <row r="42" spans="1:19" x14ac:dyDescent="0.25">
      <c r="A42" s="12">
        <v>38</v>
      </c>
      <c r="B42" s="12" t="s">
        <v>19</v>
      </c>
      <c r="C42" s="12">
        <v>142</v>
      </c>
      <c r="D42" s="13" t="s">
        <v>96</v>
      </c>
      <c r="E42" s="13" t="s">
        <v>21</v>
      </c>
      <c r="F42" s="14">
        <v>39453</v>
      </c>
      <c r="G42" s="13" t="s">
        <v>22</v>
      </c>
      <c r="H42" s="13">
        <v>38</v>
      </c>
      <c r="I42" s="13">
        <v>7</v>
      </c>
      <c r="J42" s="13">
        <v>20</v>
      </c>
      <c r="K42" s="15">
        <v>11.111111111111111</v>
      </c>
      <c r="L42" s="13">
        <v>216</v>
      </c>
      <c r="M42" s="15">
        <f t="shared" si="4"/>
        <v>18.981481481481481</v>
      </c>
      <c r="N42" s="13">
        <v>30.65</v>
      </c>
      <c r="O42" s="15">
        <f t="shared" si="5"/>
        <v>7.4779771615008164</v>
      </c>
      <c r="P42" s="13">
        <v>9.8000000000000007</v>
      </c>
      <c r="Q42" s="13">
        <f t="shared" si="6"/>
        <v>29.4</v>
      </c>
      <c r="R42" s="15">
        <f t="shared" si="7"/>
        <v>66.970569754093404</v>
      </c>
      <c r="S42" s="13"/>
    </row>
    <row r="43" spans="1:19" x14ac:dyDescent="0.25">
      <c r="A43" s="12">
        <v>39</v>
      </c>
      <c r="B43" s="12" t="s">
        <v>19</v>
      </c>
      <c r="C43" s="12">
        <v>46</v>
      </c>
      <c r="D43" s="13" t="s">
        <v>98</v>
      </c>
      <c r="E43" s="13" t="s">
        <v>21</v>
      </c>
      <c r="F43" s="14">
        <v>39394</v>
      </c>
      <c r="G43" s="13" t="s">
        <v>22</v>
      </c>
      <c r="H43" s="13">
        <v>51</v>
      </c>
      <c r="I43" s="13">
        <v>7</v>
      </c>
      <c r="J43" s="13">
        <v>17</v>
      </c>
      <c r="K43" s="15">
        <v>9.4444444444444446</v>
      </c>
      <c r="L43" s="13">
        <v>227.44</v>
      </c>
      <c r="M43" s="15">
        <f t="shared" si="4"/>
        <v>18.026732325008794</v>
      </c>
      <c r="N43" s="13">
        <v>21.8</v>
      </c>
      <c r="O43" s="15">
        <f t="shared" si="5"/>
        <v>10.513761467889909</v>
      </c>
      <c r="P43" s="13">
        <v>9.6</v>
      </c>
      <c r="Q43" s="13">
        <f t="shared" si="6"/>
        <v>28.8</v>
      </c>
      <c r="R43" s="15">
        <f t="shared" si="7"/>
        <v>66.784938237343141</v>
      </c>
      <c r="S43" s="13"/>
    </row>
    <row r="44" spans="1:19" x14ac:dyDescent="0.25">
      <c r="A44" s="12">
        <v>40</v>
      </c>
      <c r="B44" s="13" t="s">
        <v>19</v>
      </c>
      <c r="C44" s="13">
        <v>149</v>
      </c>
      <c r="D44" s="13" t="s">
        <v>101</v>
      </c>
      <c r="E44" s="13" t="s">
        <v>21</v>
      </c>
      <c r="F44" s="14">
        <v>39228</v>
      </c>
      <c r="G44" s="13" t="s">
        <v>22</v>
      </c>
      <c r="H44" s="13">
        <v>58</v>
      </c>
      <c r="I44" s="13">
        <v>8</v>
      </c>
      <c r="J44" s="13">
        <v>15</v>
      </c>
      <c r="K44" s="15">
        <v>8.3333333333333339</v>
      </c>
      <c r="L44" s="13">
        <v>221.5</v>
      </c>
      <c r="M44" s="15">
        <f t="shared" si="4"/>
        <v>18.510158013544018</v>
      </c>
      <c r="N44" s="13">
        <v>20.100000000000001</v>
      </c>
      <c r="O44" s="15">
        <f t="shared" si="5"/>
        <v>11.402985074626866</v>
      </c>
      <c r="P44" s="13">
        <v>9.5</v>
      </c>
      <c r="Q44" s="13">
        <f t="shared" si="6"/>
        <v>28.5</v>
      </c>
      <c r="R44" s="15">
        <f t="shared" si="7"/>
        <v>66.746476421504212</v>
      </c>
      <c r="S44" s="13"/>
    </row>
    <row r="45" spans="1:19" x14ac:dyDescent="0.25">
      <c r="A45" s="12">
        <v>41</v>
      </c>
      <c r="B45" s="12" t="s">
        <v>74</v>
      </c>
      <c r="C45" s="12">
        <v>117</v>
      </c>
      <c r="D45" s="13" t="s">
        <v>103</v>
      </c>
      <c r="E45" s="13" t="s">
        <v>21</v>
      </c>
      <c r="F45" s="14">
        <v>40005</v>
      </c>
      <c r="G45" s="13" t="s">
        <v>22</v>
      </c>
      <c r="H45" s="13">
        <v>39</v>
      </c>
      <c r="I45" s="13">
        <v>7</v>
      </c>
      <c r="J45" s="13">
        <v>20</v>
      </c>
      <c r="K45" s="15">
        <v>11.111111111111111</v>
      </c>
      <c r="L45" s="13">
        <v>225.58</v>
      </c>
      <c r="M45" s="15">
        <f t="shared" si="4"/>
        <v>18.175370156928803</v>
      </c>
      <c r="N45" s="13">
        <v>19.88</v>
      </c>
      <c r="O45" s="15">
        <f t="shared" si="5"/>
        <v>11.529175050301813</v>
      </c>
      <c r="P45" s="13">
        <v>8.6</v>
      </c>
      <c r="Q45" s="13">
        <f t="shared" si="6"/>
        <v>25.8</v>
      </c>
      <c r="R45" s="15">
        <f t="shared" si="7"/>
        <v>66.615656318341721</v>
      </c>
      <c r="S45" s="13"/>
    </row>
    <row r="46" spans="1:19" x14ac:dyDescent="0.25">
      <c r="A46" s="12">
        <v>42</v>
      </c>
      <c r="B46" s="12" t="s">
        <v>19</v>
      </c>
      <c r="C46" s="12">
        <v>44</v>
      </c>
      <c r="D46" s="13" t="s">
        <v>105</v>
      </c>
      <c r="E46" s="13" t="s">
        <v>21</v>
      </c>
      <c r="F46" s="14">
        <v>39722</v>
      </c>
      <c r="G46" s="13" t="s">
        <v>22</v>
      </c>
      <c r="H46" s="13">
        <v>86</v>
      </c>
      <c r="I46" s="13">
        <v>7</v>
      </c>
      <c r="J46" s="13">
        <v>12</v>
      </c>
      <c r="K46" s="15">
        <v>6.666666666666667</v>
      </c>
      <c r="L46" s="13">
        <v>188</v>
      </c>
      <c r="M46" s="15">
        <f t="shared" si="4"/>
        <v>21.808510638297872</v>
      </c>
      <c r="N46" s="13">
        <v>28.89</v>
      </c>
      <c r="O46" s="15">
        <f t="shared" si="5"/>
        <v>7.9335410176531678</v>
      </c>
      <c r="P46" s="13">
        <v>10</v>
      </c>
      <c r="Q46" s="13">
        <f t="shared" si="6"/>
        <v>30</v>
      </c>
      <c r="R46" s="15">
        <f t="shared" si="7"/>
        <v>66.408718322617716</v>
      </c>
      <c r="S46" s="13"/>
    </row>
    <row r="47" spans="1:19" x14ac:dyDescent="0.25">
      <c r="A47" s="12">
        <v>43</v>
      </c>
      <c r="B47" s="12" t="s">
        <v>19</v>
      </c>
      <c r="C47" s="12">
        <v>42</v>
      </c>
      <c r="D47" s="13" t="s">
        <v>106</v>
      </c>
      <c r="E47" s="13" t="s">
        <v>21</v>
      </c>
      <c r="F47" s="14">
        <v>39668</v>
      </c>
      <c r="G47" s="13" t="s">
        <v>22</v>
      </c>
      <c r="H47" s="13">
        <v>31</v>
      </c>
      <c r="I47" s="13">
        <v>7</v>
      </c>
      <c r="J47" s="13">
        <v>19</v>
      </c>
      <c r="K47" s="15">
        <v>10.555555555555555</v>
      </c>
      <c r="L47" s="13">
        <v>217.66</v>
      </c>
      <c r="M47" s="15">
        <f t="shared" si="4"/>
        <v>18.836717816778464</v>
      </c>
      <c r="N47" s="13">
        <v>31.06</v>
      </c>
      <c r="O47" s="15">
        <f t="shared" si="5"/>
        <v>7.3792659368963305</v>
      </c>
      <c r="P47" s="13">
        <v>9.8000000000000007</v>
      </c>
      <c r="Q47" s="13">
        <f t="shared" si="6"/>
        <v>29.4</v>
      </c>
      <c r="R47" s="15">
        <f t="shared" si="7"/>
        <v>66.171539309230354</v>
      </c>
      <c r="S47" s="13"/>
    </row>
    <row r="48" spans="1:19" x14ac:dyDescent="0.25">
      <c r="A48" s="12">
        <v>44</v>
      </c>
      <c r="B48" s="12" t="s">
        <v>74</v>
      </c>
      <c r="C48" s="12">
        <v>67</v>
      </c>
      <c r="D48" s="13" t="s">
        <v>108</v>
      </c>
      <c r="E48" s="13" t="s">
        <v>21</v>
      </c>
      <c r="F48" s="14">
        <v>39148</v>
      </c>
      <c r="G48" s="13" t="s">
        <v>22</v>
      </c>
      <c r="H48" s="13">
        <v>75</v>
      </c>
      <c r="I48" s="13">
        <v>8</v>
      </c>
      <c r="J48" s="13">
        <v>18</v>
      </c>
      <c r="K48" s="15">
        <v>10</v>
      </c>
      <c r="L48" s="13">
        <v>228</v>
      </c>
      <c r="M48" s="15">
        <f t="shared" si="4"/>
        <v>17.982456140350877</v>
      </c>
      <c r="N48" s="13">
        <v>28</v>
      </c>
      <c r="O48" s="15">
        <f t="shared" si="5"/>
        <v>8.1857142857142868</v>
      </c>
      <c r="P48" s="13">
        <v>9.8000000000000007</v>
      </c>
      <c r="Q48" s="13">
        <f t="shared" si="6"/>
        <v>29.4</v>
      </c>
      <c r="R48" s="15">
        <f t="shared" si="7"/>
        <v>65.568170426065166</v>
      </c>
      <c r="S48" s="13"/>
    </row>
    <row r="49" spans="1:19" x14ac:dyDescent="0.25">
      <c r="A49" s="12">
        <v>45</v>
      </c>
      <c r="B49" s="12" t="s">
        <v>54</v>
      </c>
      <c r="C49" s="12">
        <v>89</v>
      </c>
      <c r="D49" s="13" t="s">
        <v>109</v>
      </c>
      <c r="E49" s="13" t="s">
        <v>21</v>
      </c>
      <c r="F49" s="14">
        <v>39628</v>
      </c>
      <c r="G49" s="13" t="s">
        <v>22</v>
      </c>
      <c r="H49" s="13">
        <v>19</v>
      </c>
      <c r="I49" s="13">
        <v>7</v>
      </c>
      <c r="J49" s="13">
        <v>23</v>
      </c>
      <c r="K49" s="15">
        <v>12.777777777777779</v>
      </c>
      <c r="L49" s="13">
        <v>244.99</v>
      </c>
      <c r="M49" s="15">
        <f t="shared" si="4"/>
        <v>16.735376954161392</v>
      </c>
      <c r="N49" s="13">
        <v>31.7</v>
      </c>
      <c r="O49" s="15">
        <f t="shared" si="5"/>
        <v>7.2302839116719246</v>
      </c>
      <c r="P49" s="13">
        <v>9.6</v>
      </c>
      <c r="Q49" s="13">
        <f t="shared" si="6"/>
        <v>28.8</v>
      </c>
      <c r="R49" s="15">
        <f t="shared" si="7"/>
        <v>65.543438643611097</v>
      </c>
      <c r="S49" s="13"/>
    </row>
    <row r="50" spans="1:19" x14ac:dyDescent="0.25">
      <c r="A50" s="12">
        <v>46</v>
      </c>
      <c r="B50" s="12" t="s">
        <v>74</v>
      </c>
      <c r="C50" s="12">
        <v>148</v>
      </c>
      <c r="D50" s="13" t="s">
        <v>110</v>
      </c>
      <c r="E50" s="13" t="s">
        <v>21</v>
      </c>
      <c r="F50" s="14">
        <v>39513</v>
      </c>
      <c r="G50" s="13" t="s">
        <v>22</v>
      </c>
      <c r="H50" s="13">
        <v>60</v>
      </c>
      <c r="I50" s="13">
        <v>7</v>
      </c>
      <c r="J50" s="13">
        <v>18</v>
      </c>
      <c r="K50" s="15">
        <v>10</v>
      </c>
      <c r="L50" s="13">
        <v>197.11</v>
      </c>
      <c r="M50" s="15">
        <f t="shared" si="4"/>
        <v>20.800568210643803</v>
      </c>
      <c r="N50" s="13">
        <v>35.64</v>
      </c>
      <c r="O50" s="15">
        <f t="shared" si="5"/>
        <v>6.4309764309764317</v>
      </c>
      <c r="P50" s="13">
        <v>9.4</v>
      </c>
      <c r="Q50" s="13">
        <f t="shared" si="6"/>
        <v>28.2</v>
      </c>
      <c r="R50" s="15">
        <f t="shared" si="7"/>
        <v>65.431544641620235</v>
      </c>
      <c r="S50" s="13"/>
    </row>
    <row r="51" spans="1:19" x14ac:dyDescent="0.25">
      <c r="A51" s="12">
        <v>47</v>
      </c>
      <c r="B51" s="12" t="s">
        <v>19</v>
      </c>
      <c r="C51" s="12">
        <v>138</v>
      </c>
      <c r="D51" s="13" t="s">
        <v>111</v>
      </c>
      <c r="E51" s="13" t="s">
        <v>21</v>
      </c>
      <c r="F51" s="14">
        <v>39715</v>
      </c>
      <c r="G51" s="13" t="s">
        <v>22</v>
      </c>
      <c r="H51" s="13">
        <v>70</v>
      </c>
      <c r="I51" s="13">
        <v>7</v>
      </c>
      <c r="J51" s="13">
        <v>19</v>
      </c>
      <c r="K51" s="15">
        <v>10.555555555555555</v>
      </c>
      <c r="L51" s="13">
        <v>210.91</v>
      </c>
      <c r="M51" s="15">
        <f t="shared" si="4"/>
        <v>19.43957138115784</v>
      </c>
      <c r="N51" s="13">
        <v>31.69</v>
      </c>
      <c r="O51" s="15">
        <f t="shared" si="5"/>
        <v>7.2325654780687918</v>
      </c>
      <c r="P51" s="13">
        <v>9.3000000000000007</v>
      </c>
      <c r="Q51" s="13">
        <f t="shared" si="6"/>
        <v>27.9</v>
      </c>
      <c r="R51" s="15">
        <f t="shared" si="7"/>
        <v>65.127692414782189</v>
      </c>
      <c r="S51" s="13"/>
    </row>
    <row r="52" spans="1:19" x14ac:dyDescent="0.25">
      <c r="A52" s="12">
        <v>48</v>
      </c>
      <c r="B52" s="12" t="s">
        <v>54</v>
      </c>
      <c r="C52" s="12">
        <v>52</v>
      </c>
      <c r="D52" s="13" t="s">
        <v>113</v>
      </c>
      <c r="E52" s="13" t="s">
        <v>21</v>
      </c>
      <c r="F52" s="14">
        <v>39096</v>
      </c>
      <c r="G52" s="13" t="s">
        <v>22</v>
      </c>
      <c r="H52" s="13">
        <v>16</v>
      </c>
      <c r="I52" s="13">
        <v>8</v>
      </c>
      <c r="J52" s="13">
        <v>26</v>
      </c>
      <c r="K52" s="15">
        <v>14.444444444444445</v>
      </c>
      <c r="L52" s="13">
        <v>227</v>
      </c>
      <c r="M52" s="15">
        <f t="shared" si="4"/>
        <v>18.061674008810574</v>
      </c>
      <c r="N52" s="13">
        <v>59.81</v>
      </c>
      <c r="O52" s="15">
        <f t="shared" si="5"/>
        <v>3.8321350944658086</v>
      </c>
      <c r="P52" s="13">
        <v>9.5</v>
      </c>
      <c r="Q52" s="13">
        <f t="shared" si="6"/>
        <v>28.5</v>
      </c>
      <c r="R52" s="15">
        <f t="shared" si="7"/>
        <v>64.838253547720825</v>
      </c>
      <c r="S52" s="13"/>
    </row>
    <row r="53" spans="1:19" x14ac:dyDescent="0.25">
      <c r="A53" s="12">
        <v>49</v>
      </c>
      <c r="B53" s="12" t="s">
        <v>19</v>
      </c>
      <c r="C53" s="12">
        <v>38</v>
      </c>
      <c r="D53" s="13" t="s">
        <v>97</v>
      </c>
      <c r="E53" s="13" t="s">
        <v>21</v>
      </c>
      <c r="F53" s="14">
        <v>39150</v>
      </c>
      <c r="G53" s="13" t="s">
        <v>22</v>
      </c>
      <c r="H53" s="13">
        <v>70</v>
      </c>
      <c r="I53" s="13">
        <v>8</v>
      </c>
      <c r="J53" s="13">
        <v>19</v>
      </c>
      <c r="K53" s="15">
        <v>10.555555555555555</v>
      </c>
      <c r="L53" s="13">
        <v>240.42</v>
      </c>
      <c r="M53" s="15">
        <f t="shared" si="4"/>
        <v>17.053489726312289</v>
      </c>
      <c r="N53" s="13">
        <v>22.72</v>
      </c>
      <c r="O53" s="15">
        <f t="shared" si="5"/>
        <v>10.088028169014086</v>
      </c>
      <c r="P53" s="13">
        <v>9</v>
      </c>
      <c r="Q53" s="13">
        <f t="shared" si="6"/>
        <v>27</v>
      </c>
      <c r="R53" s="15">
        <f t="shared" si="7"/>
        <v>64.697073450881931</v>
      </c>
      <c r="S53" s="13"/>
    </row>
    <row r="54" spans="1:19" x14ac:dyDescent="0.25">
      <c r="A54" s="12">
        <v>50</v>
      </c>
      <c r="B54" s="12" t="s">
        <v>19</v>
      </c>
      <c r="C54" s="12">
        <v>76</v>
      </c>
      <c r="D54" s="13" t="s">
        <v>114</v>
      </c>
      <c r="E54" s="13" t="s">
        <v>21</v>
      </c>
      <c r="F54" s="14">
        <v>39522</v>
      </c>
      <c r="G54" s="13" t="s">
        <v>22</v>
      </c>
      <c r="H54" s="13">
        <v>93</v>
      </c>
      <c r="I54" s="13">
        <v>7</v>
      </c>
      <c r="J54" s="13">
        <v>22</v>
      </c>
      <c r="K54" s="15">
        <v>12.222222222222221</v>
      </c>
      <c r="L54" s="13">
        <v>243.6</v>
      </c>
      <c r="M54" s="15">
        <f t="shared" si="4"/>
        <v>16.83087027914614</v>
      </c>
      <c r="N54" s="13">
        <v>30.03</v>
      </c>
      <c r="O54" s="15">
        <f t="shared" si="5"/>
        <v>7.6323676323676324</v>
      </c>
      <c r="P54" s="13">
        <v>9.3000000000000007</v>
      </c>
      <c r="Q54" s="13">
        <f t="shared" si="6"/>
        <v>27.9</v>
      </c>
      <c r="R54" s="15">
        <f t="shared" si="7"/>
        <v>64.585460133735992</v>
      </c>
      <c r="S54" s="13"/>
    </row>
    <row r="55" spans="1:19" x14ac:dyDescent="0.25">
      <c r="A55" s="12">
        <v>51</v>
      </c>
      <c r="B55" s="12" t="s">
        <v>19</v>
      </c>
      <c r="C55" s="12">
        <v>56</v>
      </c>
      <c r="D55" s="13" t="s">
        <v>116</v>
      </c>
      <c r="E55" s="13" t="s">
        <v>21</v>
      </c>
      <c r="F55" s="14">
        <v>39168</v>
      </c>
      <c r="G55" s="13" t="s">
        <v>22</v>
      </c>
      <c r="H55" s="13">
        <v>38</v>
      </c>
      <c r="I55" s="13">
        <v>8</v>
      </c>
      <c r="J55" s="13">
        <v>13</v>
      </c>
      <c r="K55" s="15">
        <v>7.2222222222222223</v>
      </c>
      <c r="L55" s="13">
        <v>207</v>
      </c>
      <c r="M55" s="15">
        <f t="shared" si="4"/>
        <v>19.806763285024154</v>
      </c>
      <c r="N55" s="13">
        <v>30.53</v>
      </c>
      <c r="O55" s="15">
        <f t="shared" si="5"/>
        <v>7.5073698001965283</v>
      </c>
      <c r="P55" s="13">
        <v>10</v>
      </c>
      <c r="Q55" s="13">
        <f t="shared" si="6"/>
        <v>30</v>
      </c>
      <c r="R55" s="15">
        <f t="shared" si="7"/>
        <v>64.536355307442903</v>
      </c>
      <c r="S55" s="13"/>
    </row>
    <row r="56" spans="1:19" x14ac:dyDescent="0.25">
      <c r="A56" s="12">
        <v>52</v>
      </c>
      <c r="B56" s="12" t="s">
        <v>54</v>
      </c>
      <c r="C56" s="12">
        <v>9</v>
      </c>
      <c r="D56" s="13" t="s">
        <v>41</v>
      </c>
      <c r="E56" s="13" t="s">
        <v>21</v>
      </c>
      <c r="F56" s="14">
        <v>39193</v>
      </c>
      <c r="G56" s="13" t="s">
        <v>22</v>
      </c>
      <c r="H56" s="13">
        <v>19</v>
      </c>
      <c r="I56" s="13">
        <v>8</v>
      </c>
      <c r="J56" s="13">
        <v>21</v>
      </c>
      <c r="K56" s="15">
        <v>11.666666666666666</v>
      </c>
      <c r="L56" s="13">
        <v>234.78</v>
      </c>
      <c r="M56" s="15">
        <f t="shared" si="4"/>
        <v>17.46315699804072</v>
      </c>
      <c r="N56" s="13">
        <v>31.6</v>
      </c>
      <c r="O56" s="15">
        <f t="shared" si="5"/>
        <v>7.2531645569620258</v>
      </c>
      <c r="P56" s="13">
        <v>9.1999999999999993</v>
      </c>
      <c r="Q56" s="13">
        <f t="shared" si="6"/>
        <v>27.6</v>
      </c>
      <c r="R56" s="15">
        <f t="shared" si="7"/>
        <v>63.982988221669416</v>
      </c>
      <c r="S56" s="13"/>
    </row>
    <row r="57" spans="1:19" x14ac:dyDescent="0.25">
      <c r="A57" s="12">
        <v>53</v>
      </c>
      <c r="B57" s="12" t="s">
        <v>19</v>
      </c>
      <c r="C57" s="12">
        <v>34</v>
      </c>
      <c r="D57" s="13" t="s">
        <v>87</v>
      </c>
      <c r="E57" s="13" t="s">
        <v>21</v>
      </c>
      <c r="F57" s="14">
        <v>39527</v>
      </c>
      <c r="G57" s="13" t="s">
        <v>22</v>
      </c>
      <c r="H57" s="13">
        <v>47</v>
      </c>
      <c r="I57" s="13">
        <v>7</v>
      </c>
      <c r="J57" s="13">
        <v>25</v>
      </c>
      <c r="K57" s="15">
        <v>13.888888888888889</v>
      </c>
      <c r="L57" s="13">
        <v>264.05</v>
      </c>
      <c r="M57" s="15">
        <f t="shared" si="4"/>
        <v>15.52736224199962</v>
      </c>
      <c r="N57" s="13">
        <v>31.29</v>
      </c>
      <c r="O57" s="15">
        <f t="shared" si="5"/>
        <v>7.3250239693192718</v>
      </c>
      <c r="P57" s="13">
        <v>9</v>
      </c>
      <c r="Q57" s="13">
        <f t="shared" si="6"/>
        <v>27</v>
      </c>
      <c r="R57" s="15">
        <f t="shared" si="7"/>
        <v>63.741275100207787</v>
      </c>
      <c r="S57" s="13"/>
    </row>
    <row r="58" spans="1:19" x14ac:dyDescent="0.25">
      <c r="A58" s="12">
        <v>54</v>
      </c>
      <c r="B58" s="13" t="s">
        <v>54</v>
      </c>
      <c r="C58" s="13">
        <v>11</v>
      </c>
      <c r="D58" s="13" t="s">
        <v>46</v>
      </c>
      <c r="E58" s="13" t="s">
        <v>21</v>
      </c>
      <c r="F58" s="14">
        <v>39483</v>
      </c>
      <c r="G58" s="13" t="s">
        <v>22</v>
      </c>
      <c r="H58" s="13">
        <v>16</v>
      </c>
      <c r="I58" s="13">
        <v>7</v>
      </c>
      <c r="J58" s="13">
        <v>29</v>
      </c>
      <c r="K58" s="15">
        <v>16.111111111111111</v>
      </c>
      <c r="L58" s="13">
        <v>196</v>
      </c>
      <c r="M58" s="15">
        <f t="shared" si="4"/>
        <v>20.918367346938776</v>
      </c>
      <c r="N58" s="13">
        <v>47.32</v>
      </c>
      <c r="O58" s="15">
        <f t="shared" si="5"/>
        <v>4.8436179205409982</v>
      </c>
      <c r="P58" s="13">
        <v>7.2</v>
      </c>
      <c r="Q58" s="13">
        <f t="shared" si="6"/>
        <v>21.6</v>
      </c>
      <c r="R58" s="15">
        <f t="shared" si="7"/>
        <v>63.473096378590888</v>
      </c>
      <c r="S58" s="13"/>
    </row>
    <row r="59" spans="1:19" x14ac:dyDescent="0.25">
      <c r="A59" s="12">
        <v>55</v>
      </c>
      <c r="B59" s="12" t="s">
        <v>19</v>
      </c>
      <c r="C59" s="12">
        <v>112</v>
      </c>
      <c r="D59" s="13" t="s">
        <v>118</v>
      </c>
      <c r="E59" s="13" t="s">
        <v>21</v>
      </c>
      <c r="F59" s="14" t="s">
        <v>119</v>
      </c>
      <c r="G59" s="13" t="s">
        <v>22</v>
      </c>
      <c r="H59" s="13">
        <v>86</v>
      </c>
      <c r="I59" s="13">
        <v>7</v>
      </c>
      <c r="J59" s="13">
        <v>8</v>
      </c>
      <c r="K59" s="15">
        <v>4.4444444444444446</v>
      </c>
      <c r="L59" s="13">
        <v>192</v>
      </c>
      <c r="M59" s="15">
        <f t="shared" si="4"/>
        <v>21.354166666666668</v>
      </c>
      <c r="N59" s="13">
        <v>30.15</v>
      </c>
      <c r="O59" s="15">
        <f t="shared" si="5"/>
        <v>7.6019900497512447</v>
      </c>
      <c r="P59" s="13">
        <v>10</v>
      </c>
      <c r="Q59" s="13">
        <f t="shared" si="6"/>
        <v>30</v>
      </c>
      <c r="R59" s="15">
        <f t="shared" si="7"/>
        <v>63.400601160862358</v>
      </c>
      <c r="S59" s="13"/>
    </row>
    <row r="60" spans="1:19" x14ac:dyDescent="0.25">
      <c r="A60" s="12">
        <v>56</v>
      </c>
      <c r="B60" s="12" t="s">
        <v>74</v>
      </c>
      <c r="C60" s="12">
        <v>98</v>
      </c>
      <c r="D60" s="13" t="s">
        <v>120</v>
      </c>
      <c r="E60" s="13" t="s">
        <v>21</v>
      </c>
      <c r="F60" s="14">
        <v>39280</v>
      </c>
      <c r="G60" s="13" t="s">
        <v>22</v>
      </c>
      <c r="H60" s="13">
        <v>39</v>
      </c>
      <c r="I60" s="13">
        <v>8</v>
      </c>
      <c r="J60" s="13">
        <v>24</v>
      </c>
      <c r="K60" s="15">
        <v>13.333333333333334</v>
      </c>
      <c r="L60" s="13">
        <v>238.44</v>
      </c>
      <c r="M60" s="15">
        <f t="shared" si="4"/>
        <v>17.195101493038081</v>
      </c>
      <c r="N60" s="13">
        <v>29.33</v>
      </c>
      <c r="O60" s="15">
        <f t="shared" si="5"/>
        <v>7.8145243777702023</v>
      </c>
      <c r="P60" s="13">
        <v>8.3000000000000007</v>
      </c>
      <c r="Q60" s="13">
        <f t="shared" si="6"/>
        <v>24.900000000000002</v>
      </c>
      <c r="R60" s="15">
        <f t="shared" si="7"/>
        <v>63.242959204141627</v>
      </c>
      <c r="S60" s="13"/>
    </row>
    <row r="61" spans="1:19" x14ac:dyDescent="0.25">
      <c r="A61" s="12">
        <v>57</v>
      </c>
      <c r="B61" s="12" t="s">
        <v>54</v>
      </c>
      <c r="C61" s="12">
        <v>27</v>
      </c>
      <c r="D61" s="13" t="s">
        <v>78</v>
      </c>
      <c r="E61" s="13" t="s">
        <v>21</v>
      </c>
      <c r="F61" s="14">
        <v>39361</v>
      </c>
      <c r="G61" s="13" t="s">
        <v>22</v>
      </c>
      <c r="H61" s="13">
        <v>16</v>
      </c>
      <c r="I61" s="13">
        <v>8</v>
      </c>
      <c r="J61" s="13">
        <v>28</v>
      </c>
      <c r="K61" s="15">
        <v>15.555555555555555</v>
      </c>
      <c r="L61" s="13">
        <v>256</v>
      </c>
      <c r="M61" s="15">
        <f t="shared" si="4"/>
        <v>16.015625</v>
      </c>
      <c r="N61" s="13">
        <v>67.52</v>
      </c>
      <c r="O61" s="15">
        <f t="shared" si="5"/>
        <v>3.3945497630331758</v>
      </c>
      <c r="P61" s="13">
        <v>9.3000000000000007</v>
      </c>
      <c r="Q61" s="13">
        <f t="shared" si="6"/>
        <v>27.9</v>
      </c>
      <c r="R61" s="15">
        <f t="shared" si="7"/>
        <v>62.865730318588732</v>
      </c>
      <c r="S61" s="13"/>
    </row>
    <row r="62" spans="1:19" x14ac:dyDescent="0.25">
      <c r="A62" s="12">
        <v>58</v>
      </c>
      <c r="B62" s="12" t="s">
        <v>19</v>
      </c>
      <c r="C62" s="12">
        <v>61</v>
      </c>
      <c r="D62" s="13" t="s">
        <v>122</v>
      </c>
      <c r="E62" s="13" t="s">
        <v>21</v>
      </c>
      <c r="F62" s="14">
        <v>39283</v>
      </c>
      <c r="G62" s="13" t="s">
        <v>22</v>
      </c>
      <c r="H62" s="13">
        <v>90</v>
      </c>
      <c r="I62" s="13">
        <v>8</v>
      </c>
      <c r="J62" s="13">
        <v>13</v>
      </c>
      <c r="K62" s="15">
        <v>7.2222222222222223</v>
      </c>
      <c r="L62" s="13">
        <v>233.61</v>
      </c>
      <c r="M62" s="15">
        <f t="shared" si="4"/>
        <v>17.550618552288</v>
      </c>
      <c r="N62" s="13">
        <v>27.4</v>
      </c>
      <c r="O62" s="15">
        <f t="shared" si="5"/>
        <v>8.3649635036496353</v>
      </c>
      <c r="P62" s="13">
        <v>9.9</v>
      </c>
      <c r="Q62" s="13">
        <f t="shared" si="6"/>
        <v>29.7</v>
      </c>
      <c r="R62" s="15">
        <f t="shared" si="7"/>
        <v>62.837804278159851</v>
      </c>
      <c r="S62" s="13"/>
    </row>
    <row r="63" spans="1:19" x14ac:dyDescent="0.25">
      <c r="A63" s="12">
        <v>59</v>
      </c>
      <c r="B63" s="12" t="s">
        <v>54</v>
      </c>
      <c r="C63" s="12">
        <v>145</v>
      </c>
      <c r="D63" s="13" t="s">
        <v>124</v>
      </c>
      <c r="E63" s="13" t="s">
        <v>21</v>
      </c>
      <c r="F63" s="14">
        <v>39663</v>
      </c>
      <c r="G63" s="13" t="s">
        <v>22</v>
      </c>
      <c r="H63" s="13">
        <v>19</v>
      </c>
      <c r="I63" s="13">
        <v>7</v>
      </c>
      <c r="J63" s="13">
        <v>13</v>
      </c>
      <c r="K63" s="15">
        <v>7.2222222222222223</v>
      </c>
      <c r="L63" s="13">
        <v>211.76</v>
      </c>
      <c r="M63" s="15">
        <f t="shared" si="4"/>
        <v>19.361541367585946</v>
      </c>
      <c r="N63" s="13">
        <v>28.7</v>
      </c>
      <c r="O63" s="15">
        <f t="shared" si="5"/>
        <v>7.9860627177700358</v>
      </c>
      <c r="P63" s="13">
        <v>9.4</v>
      </c>
      <c r="Q63" s="13">
        <f t="shared" si="6"/>
        <v>28.2</v>
      </c>
      <c r="R63" s="15">
        <f t="shared" si="7"/>
        <v>62.769826307578199</v>
      </c>
      <c r="S63" s="13"/>
    </row>
    <row r="64" spans="1:19" x14ac:dyDescent="0.25">
      <c r="A64" s="12">
        <v>60</v>
      </c>
      <c r="B64" s="12" t="s">
        <v>19</v>
      </c>
      <c r="C64" s="12">
        <v>107</v>
      </c>
      <c r="D64" s="13" t="s">
        <v>126</v>
      </c>
      <c r="E64" s="13" t="s">
        <v>21</v>
      </c>
      <c r="F64" s="14">
        <v>39444</v>
      </c>
      <c r="G64" s="13" t="s">
        <v>22</v>
      </c>
      <c r="H64" s="13">
        <v>31</v>
      </c>
      <c r="I64" s="13">
        <v>7</v>
      </c>
      <c r="J64" s="13">
        <v>17</v>
      </c>
      <c r="K64" s="15">
        <v>9.4444444444444446</v>
      </c>
      <c r="L64" s="13">
        <v>220</v>
      </c>
      <c r="M64" s="15">
        <f t="shared" si="4"/>
        <v>18.636363636363637</v>
      </c>
      <c r="N64" s="13">
        <v>28</v>
      </c>
      <c r="O64" s="15">
        <f t="shared" si="5"/>
        <v>8.1857142857142868</v>
      </c>
      <c r="P64" s="13">
        <v>8.6999999999999993</v>
      </c>
      <c r="Q64" s="13">
        <f t="shared" si="6"/>
        <v>26.1</v>
      </c>
      <c r="R64" s="15">
        <f t="shared" si="7"/>
        <v>62.366522366522368</v>
      </c>
      <c r="S64" s="13"/>
    </row>
    <row r="65" spans="1:19" x14ac:dyDescent="0.25">
      <c r="A65" s="12">
        <v>61</v>
      </c>
      <c r="B65" s="12" t="s">
        <v>19</v>
      </c>
      <c r="C65" s="12">
        <v>51</v>
      </c>
      <c r="D65" s="13" t="s">
        <v>117</v>
      </c>
      <c r="E65" s="13" t="s">
        <v>21</v>
      </c>
      <c r="F65" s="14">
        <v>39157</v>
      </c>
      <c r="G65" s="13" t="s">
        <v>22</v>
      </c>
      <c r="H65" s="13">
        <v>81</v>
      </c>
      <c r="I65" s="13">
        <v>8</v>
      </c>
      <c r="J65" s="13">
        <v>15</v>
      </c>
      <c r="K65" s="15">
        <v>8.3333333333333339</v>
      </c>
      <c r="L65" s="13">
        <v>237.56</v>
      </c>
      <c r="M65" s="15">
        <f t="shared" si="4"/>
        <v>17.258797777403604</v>
      </c>
      <c r="N65" s="13">
        <v>17.91</v>
      </c>
      <c r="O65" s="15">
        <f t="shared" si="5"/>
        <v>12.797319932998326</v>
      </c>
      <c r="P65" s="13">
        <v>7.8</v>
      </c>
      <c r="Q65" s="13">
        <f t="shared" si="6"/>
        <v>23.4</v>
      </c>
      <c r="R65" s="15">
        <f t="shared" si="7"/>
        <v>61.789451043735262</v>
      </c>
      <c r="S65" s="13"/>
    </row>
    <row r="66" spans="1:19" x14ac:dyDescent="0.25">
      <c r="A66" s="12">
        <v>62</v>
      </c>
      <c r="B66" s="12" t="s">
        <v>54</v>
      </c>
      <c r="C66" s="12">
        <v>12</v>
      </c>
      <c r="D66" s="13" t="s">
        <v>47</v>
      </c>
      <c r="E66" s="13" t="s">
        <v>21</v>
      </c>
      <c r="F66" s="14">
        <v>39252</v>
      </c>
      <c r="G66" s="13" t="s">
        <v>22</v>
      </c>
      <c r="H66" s="13">
        <v>26</v>
      </c>
      <c r="I66" s="13">
        <v>8</v>
      </c>
      <c r="J66" s="13">
        <v>17</v>
      </c>
      <c r="K66" s="15">
        <v>9.4444444444444446</v>
      </c>
      <c r="L66" s="13">
        <v>214</v>
      </c>
      <c r="M66" s="15">
        <f t="shared" si="4"/>
        <v>19.158878504672899</v>
      </c>
      <c r="N66" s="13">
        <v>25.7</v>
      </c>
      <c r="O66" s="15">
        <f t="shared" si="5"/>
        <v>8.918287937743191</v>
      </c>
      <c r="P66" s="13">
        <v>8</v>
      </c>
      <c r="Q66" s="13">
        <f t="shared" si="6"/>
        <v>24</v>
      </c>
      <c r="R66" s="15">
        <f t="shared" si="7"/>
        <v>61.521610886860529</v>
      </c>
      <c r="S66" s="13"/>
    </row>
    <row r="67" spans="1:19" x14ac:dyDescent="0.25">
      <c r="A67" s="12">
        <v>63</v>
      </c>
      <c r="B67" s="12" t="s">
        <v>54</v>
      </c>
      <c r="C67" s="12">
        <v>4</v>
      </c>
      <c r="D67" s="13" t="s">
        <v>31</v>
      </c>
      <c r="E67" s="13" t="s">
        <v>21</v>
      </c>
      <c r="F67" s="14">
        <v>39384</v>
      </c>
      <c r="G67" s="13" t="s">
        <v>22</v>
      </c>
      <c r="H67" s="13">
        <v>19</v>
      </c>
      <c r="I67" s="13">
        <v>8</v>
      </c>
      <c r="J67" s="13">
        <v>15</v>
      </c>
      <c r="K67" s="15">
        <v>8.3333333333333339</v>
      </c>
      <c r="L67" s="13">
        <v>241.02</v>
      </c>
      <c r="M67" s="15">
        <f t="shared" si="4"/>
        <v>17.011036428512156</v>
      </c>
      <c r="N67" s="13">
        <v>29.3</v>
      </c>
      <c r="O67" s="15">
        <f t="shared" si="5"/>
        <v>7.8225255972696246</v>
      </c>
      <c r="P67" s="13">
        <v>9.4</v>
      </c>
      <c r="Q67" s="13">
        <f t="shared" si="6"/>
        <v>28.2</v>
      </c>
      <c r="R67" s="15">
        <f t="shared" si="7"/>
        <v>61.366895359115119</v>
      </c>
      <c r="S67" s="13"/>
    </row>
    <row r="68" spans="1:19" x14ac:dyDescent="0.25">
      <c r="A68" s="12">
        <v>64</v>
      </c>
      <c r="B68" s="12" t="s">
        <v>19</v>
      </c>
      <c r="C68" s="12">
        <v>90</v>
      </c>
      <c r="D68" s="13" t="s">
        <v>128</v>
      </c>
      <c r="E68" s="13" t="s">
        <v>21</v>
      </c>
      <c r="F68" s="14">
        <v>39481</v>
      </c>
      <c r="G68" s="13" t="s">
        <v>22</v>
      </c>
      <c r="H68" s="13">
        <v>82</v>
      </c>
      <c r="I68" s="13">
        <v>8</v>
      </c>
      <c r="J68" s="13">
        <v>18</v>
      </c>
      <c r="K68" s="15">
        <v>10</v>
      </c>
      <c r="L68" s="13">
        <v>226.11</v>
      </c>
      <c r="M68" s="15">
        <f t="shared" si="4"/>
        <v>18.13276723718544</v>
      </c>
      <c r="N68" s="13">
        <v>58.96</v>
      </c>
      <c r="O68" s="15">
        <f t="shared" si="5"/>
        <v>3.8873812754409771</v>
      </c>
      <c r="P68" s="13">
        <v>9.6999999999999993</v>
      </c>
      <c r="Q68" s="13">
        <f t="shared" si="6"/>
        <v>29.1</v>
      </c>
      <c r="R68" s="15">
        <f t="shared" si="7"/>
        <v>61.120148512626422</v>
      </c>
      <c r="S68" s="13"/>
    </row>
    <row r="69" spans="1:19" x14ac:dyDescent="0.25">
      <c r="A69" s="12">
        <v>65</v>
      </c>
      <c r="B69" s="12" t="s">
        <v>19</v>
      </c>
      <c r="C69" s="12">
        <v>100</v>
      </c>
      <c r="D69" s="13" t="s">
        <v>130</v>
      </c>
      <c r="E69" s="13" t="s">
        <v>21</v>
      </c>
      <c r="F69" s="14" t="s">
        <v>131</v>
      </c>
      <c r="G69" s="13" t="s">
        <v>22</v>
      </c>
      <c r="H69" s="13">
        <v>41</v>
      </c>
      <c r="I69" s="13">
        <v>7</v>
      </c>
      <c r="J69" s="13">
        <v>18</v>
      </c>
      <c r="K69" s="15">
        <v>10</v>
      </c>
      <c r="L69" s="13">
        <v>241.22</v>
      </c>
      <c r="M69" s="15">
        <f t="shared" ref="M69:M100" si="8">25*164/L69</f>
        <v>16.996932261006549</v>
      </c>
      <c r="N69" s="13">
        <v>32.33</v>
      </c>
      <c r="O69" s="15">
        <f t="shared" ref="O69:O100" si="9">20*11.46/N69</f>
        <v>7.0893906588308084</v>
      </c>
      <c r="P69" s="13">
        <v>8.9</v>
      </c>
      <c r="Q69" s="13">
        <f t="shared" ref="Q69:Q100" si="10">30*P69/10</f>
        <v>26.7</v>
      </c>
      <c r="R69" s="15">
        <f t="shared" ref="R69:R100" si="11">K69+M69+O69+Q69</f>
        <v>60.78632291983736</v>
      </c>
      <c r="S69" s="13"/>
    </row>
    <row r="70" spans="1:19" x14ac:dyDescent="0.25">
      <c r="A70" s="12">
        <v>66</v>
      </c>
      <c r="B70" s="12" t="s">
        <v>19</v>
      </c>
      <c r="C70" s="12">
        <v>6</v>
      </c>
      <c r="D70" s="13" t="s">
        <v>35</v>
      </c>
      <c r="E70" s="13" t="s">
        <v>21</v>
      </c>
      <c r="F70" s="14">
        <v>39101</v>
      </c>
      <c r="G70" s="13" t="s">
        <v>22</v>
      </c>
      <c r="H70" s="13">
        <v>90</v>
      </c>
      <c r="I70" s="13">
        <v>8</v>
      </c>
      <c r="J70" s="13">
        <v>10</v>
      </c>
      <c r="K70" s="15">
        <v>5.5555555555555554</v>
      </c>
      <c r="L70" s="13">
        <v>219.59</v>
      </c>
      <c r="M70" s="15">
        <f t="shared" si="8"/>
        <v>18.671159888883828</v>
      </c>
      <c r="N70" s="13">
        <v>31.52</v>
      </c>
      <c r="O70" s="15">
        <f t="shared" si="9"/>
        <v>7.2715736040609142</v>
      </c>
      <c r="P70" s="13">
        <v>9.6999999999999993</v>
      </c>
      <c r="Q70" s="13">
        <f t="shared" si="10"/>
        <v>29.1</v>
      </c>
      <c r="R70" s="15">
        <f t="shared" si="11"/>
        <v>60.598289048500305</v>
      </c>
      <c r="S70" s="13"/>
    </row>
    <row r="71" spans="1:19" x14ac:dyDescent="0.25">
      <c r="A71" s="12">
        <v>67</v>
      </c>
      <c r="B71" s="12" t="s">
        <v>19</v>
      </c>
      <c r="C71" s="12">
        <v>22</v>
      </c>
      <c r="D71" s="13" t="s">
        <v>68</v>
      </c>
      <c r="E71" s="13" t="s">
        <v>21</v>
      </c>
      <c r="F71" s="14">
        <v>39570</v>
      </c>
      <c r="G71" s="13" t="s">
        <v>22</v>
      </c>
      <c r="H71" s="13">
        <v>56</v>
      </c>
      <c r="I71" s="13">
        <v>7</v>
      </c>
      <c r="J71" s="13">
        <v>10</v>
      </c>
      <c r="K71" s="15">
        <v>5.5555555555555554</v>
      </c>
      <c r="L71" s="13">
        <v>231.79</v>
      </c>
      <c r="M71" s="15">
        <f t="shared" si="8"/>
        <v>17.688424867336813</v>
      </c>
      <c r="N71" s="13">
        <v>28.3</v>
      </c>
      <c r="O71" s="15">
        <f t="shared" si="9"/>
        <v>8.0989399293286226</v>
      </c>
      <c r="P71" s="13">
        <v>9.6999999999999993</v>
      </c>
      <c r="Q71" s="13">
        <f t="shared" si="10"/>
        <v>29.1</v>
      </c>
      <c r="R71" s="15">
        <f t="shared" si="11"/>
        <v>60.442920352220995</v>
      </c>
      <c r="S71" s="13"/>
    </row>
    <row r="72" spans="1:19" x14ac:dyDescent="0.25">
      <c r="A72" s="12">
        <v>68</v>
      </c>
      <c r="B72" s="12" t="s">
        <v>54</v>
      </c>
      <c r="C72" s="12">
        <v>109</v>
      </c>
      <c r="D72" s="13" t="s">
        <v>134</v>
      </c>
      <c r="E72" s="13" t="s">
        <v>21</v>
      </c>
      <c r="F72" s="14" t="s">
        <v>135</v>
      </c>
      <c r="G72" s="13" t="s">
        <v>22</v>
      </c>
      <c r="H72" s="13">
        <v>26</v>
      </c>
      <c r="I72" s="13">
        <v>7</v>
      </c>
      <c r="J72" s="13">
        <v>19</v>
      </c>
      <c r="K72" s="15">
        <v>10.555555555555555</v>
      </c>
      <c r="L72" s="13">
        <v>234</v>
      </c>
      <c r="M72" s="15">
        <f t="shared" si="8"/>
        <v>17.521367521367523</v>
      </c>
      <c r="N72" s="13">
        <v>28</v>
      </c>
      <c r="O72" s="15">
        <f t="shared" si="9"/>
        <v>8.1857142857142868</v>
      </c>
      <c r="P72" s="13">
        <v>8</v>
      </c>
      <c r="Q72" s="13">
        <f t="shared" si="10"/>
        <v>24</v>
      </c>
      <c r="R72" s="15">
        <f t="shared" si="11"/>
        <v>60.262637362637363</v>
      </c>
      <c r="S72" s="13"/>
    </row>
    <row r="73" spans="1:19" x14ac:dyDescent="0.25">
      <c r="A73" s="12">
        <v>69</v>
      </c>
      <c r="B73" s="12" t="s">
        <v>19</v>
      </c>
      <c r="C73" s="12">
        <v>111</v>
      </c>
      <c r="D73" s="13" t="s">
        <v>137</v>
      </c>
      <c r="E73" s="13" t="s">
        <v>21</v>
      </c>
      <c r="F73" s="14">
        <v>39145</v>
      </c>
      <c r="G73" s="13" t="s">
        <v>22</v>
      </c>
      <c r="H73" s="13">
        <v>38</v>
      </c>
      <c r="I73" s="13">
        <v>8</v>
      </c>
      <c r="J73" s="13">
        <v>10</v>
      </c>
      <c r="K73" s="15">
        <v>5.5555555555555554</v>
      </c>
      <c r="L73" s="13">
        <v>217</v>
      </c>
      <c r="M73" s="15">
        <f t="shared" si="8"/>
        <v>18.894009216589861</v>
      </c>
      <c r="N73" s="13">
        <v>36.94</v>
      </c>
      <c r="O73" s="15">
        <f t="shared" si="9"/>
        <v>6.2046561992420148</v>
      </c>
      <c r="P73" s="13">
        <v>9.8000000000000007</v>
      </c>
      <c r="Q73" s="13">
        <f t="shared" si="10"/>
        <v>29.4</v>
      </c>
      <c r="R73" s="15">
        <f t="shared" si="11"/>
        <v>60.05422097138743</v>
      </c>
      <c r="S73" s="13"/>
    </row>
    <row r="74" spans="1:19" x14ac:dyDescent="0.25">
      <c r="A74" s="12">
        <v>70</v>
      </c>
      <c r="B74" s="12" t="s">
        <v>19</v>
      </c>
      <c r="C74" s="12">
        <v>99</v>
      </c>
      <c r="D74" s="13" t="s">
        <v>138</v>
      </c>
      <c r="E74" s="13" t="s">
        <v>21</v>
      </c>
      <c r="F74" s="14">
        <v>39599</v>
      </c>
      <c r="G74" s="13" t="s">
        <v>22</v>
      </c>
      <c r="H74" s="13">
        <v>35</v>
      </c>
      <c r="I74" s="13">
        <v>7</v>
      </c>
      <c r="J74" s="13">
        <v>18</v>
      </c>
      <c r="K74" s="15">
        <v>10</v>
      </c>
      <c r="L74" s="13">
        <v>268.54000000000002</v>
      </c>
      <c r="M74" s="15">
        <f t="shared" si="8"/>
        <v>15.26774409771356</v>
      </c>
      <c r="N74" s="13">
        <v>22.52</v>
      </c>
      <c r="O74" s="15">
        <f t="shared" si="9"/>
        <v>10.177619893428066</v>
      </c>
      <c r="P74" s="13">
        <v>8.1999999999999993</v>
      </c>
      <c r="Q74" s="13">
        <f t="shared" si="10"/>
        <v>24.599999999999998</v>
      </c>
      <c r="R74" s="15">
        <f t="shared" si="11"/>
        <v>60.045363991141627</v>
      </c>
      <c r="S74" s="13"/>
    </row>
    <row r="75" spans="1:19" x14ac:dyDescent="0.25">
      <c r="A75" s="12">
        <v>71</v>
      </c>
      <c r="B75" s="17" t="s">
        <v>19</v>
      </c>
      <c r="C75" s="12">
        <v>83</v>
      </c>
      <c r="D75" s="13" t="s">
        <v>139</v>
      </c>
      <c r="E75" s="16" t="s">
        <v>21</v>
      </c>
      <c r="F75" s="18" t="s">
        <v>140</v>
      </c>
      <c r="G75" s="13" t="s">
        <v>22</v>
      </c>
      <c r="H75" s="16">
        <v>72</v>
      </c>
      <c r="I75" s="16">
        <v>7</v>
      </c>
      <c r="J75" s="13">
        <v>11</v>
      </c>
      <c r="K75" s="15">
        <v>6.1111111111111107</v>
      </c>
      <c r="L75" s="13">
        <v>236</v>
      </c>
      <c r="M75" s="15">
        <f t="shared" si="8"/>
        <v>17.372881355932204</v>
      </c>
      <c r="N75" s="13">
        <v>26.31</v>
      </c>
      <c r="O75" s="15">
        <f t="shared" si="9"/>
        <v>8.7115165336374005</v>
      </c>
      <c r="P75" s="13">
        <v>9.1999999999999993</v>
      </c>
      <c r="Q75" s="13">
        <f t="shared" si="10"/>
        <v>27.6</v>
      </c>
      <c r="R75" s="15">
        <f t="shared" si="11"/>
        <v>59.795509000680717</v>
      </c>
      <c r="S75" s="13"/>
    </row>
    <row r="76" spans="1:19" x14ac:dyDescent="0.25">
      <c r="A76" s="12">
        <v>72</v>
      </c>
      <c r="B76" s="12" t="s">
        <v>54</v>
      </c>
      <c r="C76" s="12">
        <v>47</v>
      </c>
      <c r="D76" s="13" t="s">
        <v>112</v>
      </c>
      <c r="E76" s="13" t="s">
        <v>21</v>
      </c>
      <c r="F76" s="14">
        <v>39151</v>
      </c>
      <c r="G76" s="13" t="s">
        <v>22</v>
      </c>
      <c r="H76" s="13">
        <v>19</v>
      </c>
      <c r="I76" s="13">
        <v>8</v>
      </c>
      <c r="J76" s="13">
        <v>17</v>
      </c>
      <c r="K76" s="15">
        <v>9.4444444444444446</v>
      </c>
      <c r="L76" s="13">
        <v>259.81</v>
      </c>
      <c r="M76" s="15">
        <f t="shared" si="8"/>
        <v>15.780762865170702</v>
      </c>
      <c r="N76" s="13">
        <v>35.6</v>
      </c>
      <c r="O76" s="15">
        <f t="shared" si="9"/>
        <v>6.4382022471910112</v>
      </c>
      <c r="P76" s="13">
        <v>9.3000000000000007</v>
      </c>
      <c r="Q76" s="13">
        <f t="shared" si="10"/>
        <v>27.9</v>
      </c>
      <c r="R76" s="15">
        <f t="shared" si="11"/>
        <v>59.563409556806157</v>
      </c>
      <c r="S76" s="13"/>
    </row>
    <row r="77" spans="1:19" x14ac:dyDescent="0.25">
      <c r="A77" s="12">
        <v>73</v>
      </c>
      <c r="B77" s="12" t="s">
        <v>19</v>
      </c>
      <c r="C77" s="12">
        <v>135</v>
      </c>
      <c r="D77" s="13" t="s">
        <v>144</v>
      </c>
      <c r="E77" s="13" t="s">
        <v>21</v>
      </c>
      <c r="F77" s="14">
        <v>39653</v>
      </c>
      <c r="G77" s="13" t="s">
        <v>22</v>
      </c>
      <c r="H77" s="13" t="s">
        <v>145</v>
      </c>
      <c r="I77" s="13">
        <v>7</v>
      </c>
      <c r="J77" s="13">
        <v>8</v>
      </c>
      <c r="K77" s="15">
        <v>4.4444444444444446</v>
      </c>
      <c r="L77" s="13">
        <v>210.84</v>
      </c>
      <c r="M77" s="15">
        <f t="shared" si="8"/>
        <v>19.446025422121039</v>
      </c>
      <c r="N77" s="13">
        <v>42.58</v>
      </c>
      <c r="O77" s="15">
        <f t="shared" si="9"/>
        <v>5.3828088304368258</v>
      </c>
      <c r="P77" s="13">
        <v>10</v>
      </c>
      <c r="Q77" s="13">
        <f t="shared" si="10"/>
        <v>30</v>
      </c>
      <c r="R77" s="15">
        <f t="shared" si="11"/>
        <v>59.273278697002311</v>
      </c>
      <c r="S77" s="13"/>
    </row>
    <row r="78" spans="1:19" x14ac:dyDescent="0.25">
      <c r="A78" s="12">
        <v>74</v>
      </c>
      <c r="B78" s="12" t="s">
        <v>19</v>
      </c>
      <c r="C78" s="12">
        <v>78</v>
      </c>
      <c r="D78" s="13" t="s">
        <v>147</v>
      </c>
      <c r="E78" s="13" t="s">
        <v>21</v>
      </c>
      <c r="F78" s="14">
        <v>39751</v>
      </c>
      <c r="G78" s="13" t="s">
        <v>22</v>
      </c>
      <c r="H78" s="13">
        <v>93</v>
      </c>
      <c r="I78" s="13">
        <v>7</v>
      </c>
      <c r="J78" s="13">
        <v>14</v>
      </c>
      <c r="K78" s="15">
        <v>7.7777777777777777</v>
      </c>
      <c r="L78" s="13">
        <v>252.91</v>
      </c>
      <c r="M78" s="15">
        <f t="shared" si="8"/>
        <v>16.21130046261516</v>
      </c>
      <c r="N78" s="13">
        <v>38</v>
      </c>
      <c r="O78" s="15">
        <f t="shared" si="9"/>
        <v>6.0315789473684216</v>
      </c>
      <c r="P78" s="13">
        <v>9.5</v>
      </c>
      <c r="Q78" s="13">
        <f t="shared" si="10"/>
        <v>28.5</v>
      </c>
      <c r="R78" s="15">
        <f t="shared" si="11"/>
        <v>58.520657187761358</v>
      </c>
      <c r="S78" s="13"/>
    </row>
    <row r="79" spans="1:19" x14ac:dyDescent="0.25">
      <c r="A79" s="12">
        <v>75</v>
      </c>
      <c r="B79" s="12" t="s">
        <v>19</v>
      </c>
      <c r="C79" s="12">
        <v>37</v>
      </c>
      <c r="D79" s="13" t="s">
        <v>94</v>
      </c>
      <c r="E79" s="13" t="s">
        <v>21</v>
      </c>
      <c r="F79" s="14" t="s">
        <v>95</v>
      </c>
      <c r="G79" s="13" t="s">
        <v>22</v>
      </c>
      <c r="H79" s="13">
        <v>41</v>
      </c>
      <c r="I79" s="13">
        <v>7</v>
      </c>
      <c r="J79" s="13">
        <v>14</v>
      </c>
      <c r="K79" s="15">
        <v>7.7777777777777777</v>
      </c>
      <c r="L79" s="13">
        <v>249.51</v>
      </c>
      <c r="M79" s="15">
        <f t="shared" si="8"/>
        <v>16.432207125966897</v>
      </c>
      <c r="N79" s="13">
        <v>29.11</v>
      </c>
      <c r="O79" s="15">
        <f t="shared" si="9"/>
        <v>7.8735829611817252</v>
      </c>
      <c r="P79" s="13">
        <v>8.8000000000000007</v>
      </c>
      <c r="Q79" s="13">
        <f t="shared" si="10"/>
        <v>26.4</v>
      </c>
      <c r="R79" s="15">
        <f t="shared" si="11"/>
        <v>58.4835678649264</v>
      </c>
      <c r="S79" s="13"/>
    </row>
    <row r="80" spans="1:19" x14ac:dyDescent="0.25">
      <c r="A80" s="12">
        <v>76</v>
      </c>
      <c r="B80" s="12" t="s">
        <v>19</v>
      </c>
      <c r="C80" s="12">
        <v>94</v>
      </c>
      <c r="D80" s="13" t="s">
        <v>149</v>
      </c>
      <c r="E80" s="13" t="s">
        <v>21</v>
      </c>
      <c r="F80" s="14">
        <v>39640</v>
      </c>
      <c r="G80" s="13" t="s">
        <v>22</v>
      </c>
      <c r="H80" s="13">
        <v>77</v>
      </c>
      <c r="I80" s="13">
        <v>7</v>
      </c>
      <c r="J80" s="13">
        <v>22</v>
      </c>
      <c r="K80" s="15">
        <v>12.222222222222221</v>
      </c>
      <c r="L80" s="13">
        <v>0</v>
      </c>
      <c r="M80" s="15">
        <v>0</v>
      </c>
      <c r="N80" s="13">
        <v>13.19</v>
      </c>
      <c r="O80" s="15">
        <f t="shared" si="9"/>
        <v>17.376800606520092</v>
      </c>
      <c r="P80" s="13">
        <v>9.6</v>
      </c>
      <c r="Q80" s="13">
        <f t="shared" si="10"/>
        <v>28.8</v>
      </c>
      <c r="R80" s="15">
        <f t="shared" si="11"/>
        <v>58.399022828742318</v>
      </c>
      <c r="S80" s="13"/>
    </row>
    <row r="81" spans="1:19" x14ac:dyDescent="0.25">
      <c r="A81" s="12">
        <v>77</v>
      </c>
      <c r="B81" s="12" t="s">
        <v>19</v>
      </c>
      <c r="C81" s="12">
        <v>146</v>
      </c>
      <c r="D81" s="13" t="s">
        <v>150</v>
      </c>
      <c r="E81" s="13" t="s">
        <v>21</v>
      </c>
      <c r="F81" s="14">
        <v>39676</v>
      </c>
      <c r="G81" s="13" t="s">
        <v>22</v>
      </c>
      <c r="H81" s="13">
        <v>56</v>
      </c>
      <c r="I81" s="13">
        <v>7</v>
      </c>
      <c r="J81" s="13">
        <v>14</v>
      </c>
      <c r="K81" s="15">
        <v>7.7777777777777777</v>
      </c>
      <c r="L81" s="13">
        <v>232.31</v>
      </c>
      <c r="M81" s="15">
        <f t="shared" ref="M81:M91" si="12">25*164/L81</f>
        <v>17.6488313030003</v>
      </c>
      <c r="N81" s="13">
        <v>29.23</v>
      </c>
      <c r="O81" s="15">
        <f t="shared" si="9"/>
        <v>7.8412589804994877</v>
      </c>
      <c r="P81" s="13">
        <v>8.1999999999999993</v>
      </c>
      <c r="Q81" s="13">
        <f t="shared" si="10"/>
        <v>24.599999999999998</v>
      </c>
      <c r="R81" s="15">
        <f t="shared" si="11"/>
        <v>57.867868061277562</v>
      </c>
      <c r="S81" s="13"/>
    </row>
    <row r="82" spans="1:19" x14ac:dyDescent="0.25">
      <c r="A82" s="12">
        <v>78</v>
      </c>
      <c r="B82" s="17" t="s">
        <v>19</v>
      </c>
      <c r="C82" s="12">
        <v>124</v>
      </c>
      <c r="D82" s="13" t="s">
        <v>152</v>
      </c>
      <c r="E82" s="16" t="s">
        <v>21</v>
      </c>
      <c r="F82" s="14">
        <v>39733</v>
      </c>
      <c r="G82" s="13" t="s">
        <v>22</v>
      </c>
      <c r="H82" s="16">
        <v>72</v>
      </c>
      <c r="I82" s="16">
        <v>7</v>
      </c>
      <c r="J82" s="13">
        <v>16</v>
      </c>
      <c r="K82" s="15">
        <v>8.8888888888888893</v>
      </c>
      <c r="L82" s="13">
        <v>275</v>
      </c>
      <c r="M82" s="15">
        <f t="shared" si="12"/>
        <v>14.909090909090908</v>
      </c>
      <c r="N82" s="13">
        <v>27</v>
      </c>
      <c r="O82" s="15">
        <f t="shared" si="9"/>
        <v>8.4888888888888889</v>
      </c>
      <c r="P82" s="13">
        <v>8.4</v>
      </c>
      <c r="Q82" s="13">
        <f t="shared" si="10"/>
        <v>25.2</v>
      </c>
      <c r="R82" s="15">
        <f t="shared" si="11"/>
        <v>57.486868686868689</v>
      </c>
      <c r="S82" s="13"/>
    </row>
    <row r="83" spans="1:19" x14ac:dyDescent="0.25">
      <c r="A83" s="12">
        <v>79</v>
      </c>
      <c r="B83" s="12" t="s">
        <v>54</v>
      </c>
      <c r="C83" s="12">
        <v>110</v>
      </c>
      <c r="D83" s="13" t="s">
        <v>153</v>
      </c>
      <c r="E83" s="13" t="s">
        <v>21</v>
      </c>
      <c r="F83" s="14">
        <v>39189</v>
      </c>
      <c r="G83" s="13" t="s">
        <v>22</v>
      </c>
      <c r="H83" s="13">
        <v>19</v>
      </c>
      <c r="I83" s="13">
        <v>8</v>
      </c>
      <c r="J83" s="13">
        <v>9</v>
      </c>
      <c r="K83" s="15">
        <v>5</v>
      </c>
      <c r="L83" s="13">
        <v>229.08</v>
      </c>
      <c r="M83" s="15">
        <f t="shared" si="12"/>
        <v>17.8976776671905</v>
      </c>
      <c r="N83" s="13">
        <v>34.5</v>
      </c>
      <c r="O83" s="15">
        <f t="shared" si="9"/>
        <v>6.6434782608695659</v>
      </c>
      <c r="P83" s="13">
        <v>9.3000000000000007</v>
      </c>
      <c r="Q83" s="13">
        <f t="shared" si="10"/>
        <v>27.9</v>
      </c>
      <c r="R83" s="15">
        <f t="shared" si="11"/>
        <v>57.441155928060063</v>
      </c>
      <c r="S83" s="13"/>
    </row>
    <row r="84" spans="1:19" x14ac:dyDescent="0.25">
      <c r="A84" s="12">
        <v>80</v>
      </c>
      <c r="B84" s="12" t="s">
        <v>74</v>
      </c>
      <c r="C84" s="12">
        <v>66</v>
      </c>
      <c r="D84" s="13" t="s">
        <v>133</v>
      </c>
      <c r="E84" s="13" t="s">
        <v>21</v>
      </c>
      <c r="F84" s="14">
        <v>39129</v>
      </c>
      <c r="G84" s="13" t="s">
        <v>22</v>
      </c>
      <c r="H84" s="13">
        <v>2</v>
      </c>
      <c r="I84" s="13">
        <v>8</v>
      </c>
      <c r="J84" s="13">
        <v>13</v>
      </c>
      <c r="K84" s="15">
        <v>7.2222222222222223</v>
      </c>
      <c r="L84" s="13">
        <v>285</v>
      </c>
      <c r="M84" s="15">
        <f t="shared" si="12"/>
        <v>14.385964912280702</v>
      </c>
      <c r="N84" s="13">
        <v>38.799999999999997</v>
      </c>
      <c r="O84" s="15">
        <f t="shared" si="9"/>
        <v>5.907216494845362</v>
      </c>
      <c r="P84" s="13">
        <v>9.9</v>
      </c>
      <c r="Q84" s="13">
        <f t="shared" si="10"/>
        <v>29.7</v>
      </c>
      <c r="R84" s="15">
        <f t="shared" si="11"/>
        <v>57.215403629348287</v>
      </c>
      <c r="S84" s="13"/>
    </row>
    <row r="85" spans="1:19" x14ac:dyDescent="0.25">
      <c r="A85" s="12">
        <v>81</v>
      </c>
      <c r="B85" s="12" t="s">
        <v>54</v>
      </c>
      <c r="C85" s="12">
        <v>2</v>
      </c>
      <c r="D85" s="13" t="s">
        <v>27</v>
      </c>
      <c r="E85" s="13" t="s">
        <v>21</v>
      </c>
      <c r="F85" s="14">
        <v>39689</v>
      </c>
      <c r="G85" s="13" t="s">
        <v>22</v>
      </c>
      <c r="H85" s="13">
        <v>4</v>
      </c>
      <c r="I85" s="13">
        <v>7</v>
      </c>
      <c r="J85" s="13">
        <v>16</v>
      </c>
      <c r="K85" s="15">
        <v>8.8888888888888893</v>
      </c>
      <c r="L85" s="13">
        <v>278</v>
      </c>
      <c r="M85" s="15">
        <f t="shared" si="12"/>
        <v>14.748201438848922</v>
      </c>
      <c r="N85" s="13">
        <v>40.4</v>
      </c>
      <c r="O85" s="15">
        <f t="shared" si="9"/>
        <v>5.6732673267326739</v>
      </c>
      <c r="P85" s="13">
        <v>9.1999999999999993</v>
      </c>
      <c r="Q85" s="13">
        <f t="shared" si="10"/>
        <v>27.6</v>
      </c>
      <c r="R85" s="15">
        <f t="shared" si="11"/>
        <v>56.910357654470488</v>
      </c>
      <c r="S85" s="13"/>
    </row>
    <row r="86" spans="1:19" x14ac:dyDescent="0.25">
      <c r="A86" s="12">
        <v>82</v>
      </c>
      <c r="B86" s="12" t="s">
        <v>54</v>
      </c>
      <c r="C86" s="12">
        <v>122</v>
      </c>
      <c r="D86" s="13" t="s">
        <v>157</v>
      </c>
      <c r="E86" s="13" t="s">
        <v>21</v>
      </c>
      <c r="F86" s="14">
        <v>39492</v>
      </c>
      <c r="G86" s="13" t="s">
        <v>22</v>
      </c>
      <c r="H86" s="13">
        <v>10</v>
      </c>
      <c r="I86" s="13">
        <v>7</v>
      </c>
      <c r="J86" s="13">
        <v>11</v>
      </c>
      <c r="K86" s="15">
        <v>6.1111111111111107</v>
      </c>
      <c r="L86" s="13">
        <v>267.18</v>
      </c>
      <c r="M86" s="15">
        <f t="shared" si="12"/>
        <v>15.345459989520172</v>
      </c>
      <c r="N86" s="13">
        <v>45.8</v>
      </c>
      <c r="O86" s="15">
        <f t="shared" si="9"/>
        <v>5.004366812227075</v>
      </c>
      <c r="P86" s="13">
        <v>9.8000000000000007</v>
      </c>
      <c r="Q86" s="13">
        <f t="shared" si="10"/>
        <v>29.4</v>
      </c>
      <c r="R86" s="15">
        <f t="shared" si="11"/>
        <v>55.860937912858361</v>
      </c>
      <c r="S86" s="13"/>
    </row>
    <row r="87" spans="1:19" ht="17.45" customHeight="1" x14ac:dyDescent="0.25">
      <c r="A87" s="12">
        <v>83</v>
      </c>
      <c r="B87" s="12" t="s">
        <v>19</v>
      </c>
      <c r="C87" s="12">
        <v>140</v>
      </c>
      <c r="D87" s="13" t="s">
        <v>159</v>
      </c>
      <c r="E87" s="13" t="s">
        <v>21</v>
      </c>
      <c r="F87" s="14">
        <v>39428</v>
      </c>
      <c r="G87" s="13" t="s">
        <v>22</v>
      </c>
      <c r="H87" s="13">
        <v>43</v>
      </c>
      <c r="I87" s="13">
        <v>8</v>
      </c>
      <c r="J87" s="13">
        <v>17</v>
      </c>
      <c r="K87" s="15">
        <v>9.4444444444444446</v>
      </c>
      <c r="L87" s="13">
        <v>338.42</v>
      </c>
      <c r="M87" s="15">
        <f t="shared" si="12"/>
        <v>12.115123219667868</v>
      </c>
      <c r="N87" s="13">
        <v>38.32</v>
      </c>
      <c r="O87" s="15">
        <f t="shared" si="9"/>
        <v>5.9812108559498958</v>
      </c>
      <c r="P87" s="13">
        <v>9.3000000000000007</v>
      </c>
      <c r="Q87" s="13">
        <f t="shared" si="10"/>
        <v>27.9</v>
      </c>
      <c r="R87" s="15">
        <f t="shared" si="11"/>
        <v>55.44077852006221</v>
      </c>
      <c r="S87" s="13"/>
    </row>
    <row r="88" spans="1:19" ht="17.25" customHeight="1" x14ac:dyDescent="0.25">
      <c r="A88" s="12">
        <v>84</v>
      </c>
      <c r="B88" s="12" t="s">
        <v>19</v>
      </c>
      <c r="C88" s="12">
        <v>85</v>
      </c>
      <c r="D88" s="13" t="s">
        <v>160</v>
      </c>
      <c r="E88" s="13" t="s">
        <v>21</v>
      </c>
      <c r="F88" s="14">
        <v>39350</v>
      </c>
      <c r="G88" s="13" t="s">
        <v>22</v>
      </c>
      <c r="H88" s="13">
        <v>56</v>
      </c>
      <c r="I88" s="13">
        <v>8</v>
      </c>
      <c r="J88" s="13">
        <v>18</v>
      </c>
      <c r="K88" s="15">
        <v>10</v>
      </c>
      <c r="L88" s="13">
        <v>319.48</v>
      </c>
      <c r="M88" s="15">
        <f t="shared" si="12"/>
        <v>12.833354200575934</v>
      </c>
      <c r="N88" s="13">
        <v>35.229999999999997</v>
      </c>
      <c r="O88" s="15">
        <f t="shared" si="9"/>
        <v>6.5058189043428909</v>
      </c>
      <c r="P88" s="13">
        <v>8.6999999999999993</v>
      </c>
      <c r="Q88" s="13">
        <f t="shared" si="10"/>
        <v>26.1</v>
      </c>
      <c r="R88" s="15">
        <f t="shared" si="11"/>
        <v>55.439173104918822</v>
      </c>
      <c r="S88" s="13"/>
    </row>
    <row r="89" spans="1:19" ht="17.25" customHeight="1" x14ac:dyDescent="0.25">
      <c r="A89" s="12">
        <v>85</v>
      </c>
      <c r="B89" s="12" t="s">
        <v>54</v>
      </c>
      <c r="C89" s="12">
        <v>123</v>
      </c>
      <c r="D89" s="13" t="s">
        <v>162</v>
      </c>
      <c r="E89" s="13" t="s">
        <v>21</v>
      </c>
      <c r="F89" s="14">
        <v>39827</v>
      </c>
      <c r="G89" s="13" t="s">
        <v>22</v>
      </c>
      <c r="H89" s="13">
        <v>21</v>
      </c>
      <c r="I89" s="13">
        <v>7</v>
      </c>
      <c r="J89" s="13">
        <v>13</v>
      </c>
      <c r="K89" s="15">
        <v>7.2222222222222223</v>
      </c>
      <c r="L89" s="13">
        <v>287.37</v>
      </c>
      <c r="M89" s="15">
        <f t="shared" si="12"/>
        <v>14.267320875526325</v>
      </c>
      <c r="N89" s="13">
        <v>27.25</v>
      </c>
      <c r="O89" s="15">
        <f t="shared" si="9"/>
        <v>8.4110091743119266</v>
      </c>
      <c r="P89" s="13">
        <v>8.5</v>
      </c>
      <c r="Q89" s="13">
        <f t="shared" si="10"/>
        <v>25.5</v>
      </c>
      <c r="R89" s="15">
        <f t="shared" si="11"/>
        <v>55.400552272060473</v>
      </c>
      <c r="S89" s="13"/>
    </row>
    <row r="90" spans="1:19" ht="17.25" customHeight="1" x14ac:dyDescent="0.25">
      <c r="A90" s="12">
        <v>86</v>
      </c>
      <c r="B90" s="12" t="s">
        <v>54</v>
      </c>
      <c r="C90" s="12">
        <v>35</v>
      </c>
      <c r="D90" s="13" t="s">
        <v>89</v>
      </c>
      <c r="E90" s="13" t="s">
        <v>21</v>
      </c>
      <c r="F90" s="14">
        <v>39209</v>
      </c>
      <c r="G90" s="13" t="s">
        <v>22</v>
      </c>
      <c r="H90" s="13">
        <v>16</v>
      </c>
      <c r="I90" s="13">
        <v>8</v>
      </c>
      <c r="J90" s="13">
        <v>22</v>
      </c>
      <c r="K90" s="15">
        <v>12.222222222222221</v>
      </c>
      <c r="L90" s="13">
        <v>326</v>
      </c>
      <c r="M90" s="15">
        <f t="shared" si="12"/>
        <v>12.576687116564417</v>
      </c>
      <c r="N90" s="13">
        <v>67.64</v>
      </c>
      <c r="O90" s="15">
        <f t="shared" si="9"/>
        <v>3.3885274985215852</v>
      </c>
      <c r="P90" s="13">
        <v>8.6999999999999993</v>
      </c>
      <c r="Q90" s="13">
        <f t="shared" si="10"/>
        <v>26.1</v>
      </c>
      <c r="R90" s="15">
        <f t="shared" si="11"/>
        <v>54.287436837308221</v>
      </c>
      <c r="S90" s="13"/>
    </row>
    <row r="91" spans="1:19" ht="17.25" customHeight="1" x14ac:dyDescent="0.25">
      <c r="A91" s="12">
        <v>87</v>
      </c>
      <c r="B91" s="17" t="s">
        <v>19</v>
      </c>
      <c r="C91" s="12">
        <v>86</v>
      </c>
      <c r="D91" s="13" t="s">
        <v>163</v>
      </c>
      <c r="E91" s="16" t="s">
        <v>21</v>
      </c>
      <c r="F91" s="14">
        <v>39750</v>
      </c>
      <c r="G91" s="13" t="s">
        <v>22</v>
      </c>
      <c r="H91" s="16">
        <v>72</v>
      </c>
      <c r="I91" s="16">
        <v>7</v>
      </c>
      <c r="J91" s="13">
        <v>9</v>
      </c>
      <c r="K91" s="15">
        <v>5</v>
      </c>
      <c r="L91" s="13">
        <v>247</v>
      </c>
      <c r="M91" s="15">
        <f t="shared" si="12"/>
        <v>16.599190283400809</v>
      </c>
      <c r="N91" s="13">
        <v>25.7</v>
      </c>
      <c r="O91" s="15">
        <f t="shared" si="9"/>
        <v>8.918287937743191</v>
      </c>
      <c r="P91" s="13">
        <v>7.9</v>
      </c>
      <c r="Q91" s="13">
        <f t="shared" si="10"/>
        <v>23.7</v>
      </c>
      <c r="R91" s="15">
        <f t="shared" si="11"/>
        <v>54.217478221143999</v>
      </c>
      <c r="S91" s="13"/>
    </row>
    <row r="92" spans="1:19" ht="17.25" customHeight="1" x14ac:dyDescent="0.25">
      <c r="A92" s="12">
        <v>88</v>
      </c>
      <c r="B92" s="12" t="s">
        <v>74</v>
      </c>
      <c r="C92" s="12">
        <v>14</v>
      </c>
      <c r="D92" s="13" t="s">
        <v>51</v>
      </c>
      <c r="E92" s="13" t="s">
        <v>21</v>
      </c>
      <c r="F92" s="14">
        <v>39128</v>
      </c>
      <c r="G92" s="13" t="s">
        <v>22</v>
      </c>
      <c r="H92" s="13">
        <v>39</v>
      </c>
      <c r="I92" s="13">
        <v>8</v>
      </c>
      <c r="J92" s="13">
        <v>20</v>
      </c>
      <c r="K92" s="15">
        <v>11.111111111111111</v>
      </c>
      <c r="L92" s="13"/>
      <c r="M92" s="15"/>
      <c r="N92" s="13">
        <v>15.54</v>
      </c>
      <c r="O92" s="15">
        <f t="shared" si="9"/>
        <v>14.749034749034751</v>
      </c>
      <c r="P92" s="13">
        <v>9.4</v>
      </c>
      <c r="Q92" s="13">
        <f t="shared" si="10"/>
        <v>28.2</v>
      </c>
      <c r="R92" s="15">
        <f t="shared" si="11"/>
        <v>54.060145860145866</v>
      </c>
      <c r="S92" s="13"/>
    </row>
    <row r="93" spans="1:19" ht="17.25" customHeight="1" x14ac:dyDescent="0.25">
      <c r="A93" s="12">
        <v>89</v>
      </c>
      <c r="B93" s="12" t="s">
        <v>19</v>
      </c>
      <c r="C93" s="12">
        <v>68</v>
      </c>
      <c r="D93" s="13" t="s">
        <v>136</v>
      </c>
      <c r="E93" s="13" t="s">
        <v>21</v>
      </c>
      <c r="F93" s="14">
        <v>39659</v>
      </c>
      <c r="G93" s="13" t="s">
        <v>22</v>
      </c>
      <c r="H93" s="13">
        <v>89</v>
      </c>
      <c r="I93" s="13">
        <v>7</v>
      </c>
      <c r="J93" s="13">
        <v>10</v>
      </c>
      <c r="K93" s="15">
        <v>5.5555555555555554</v>
      </c>
      <c r="L93" s="13">
        <v>251</v>
      </c>
      <c r="M93" s="15">
        <f>25*164/L93</f>
        <v>16.334661354581673</v>
      </c>
      <c r="N93" s="13">
        <v>39.47</v>
      </c>
      <c r="O93" s="15">
        <f t="shared" si="9"/>
        <v>5.8069419812515841</v>
      </c>
      <c r="P93" s="13">
        <v>8.6999999999999993</v>
      </c>
      <c r="Q93" s="13">
        <f t="shared" si="10"/>
        <v>26.1</v>
      </c>
      <c r="R93" s="15">
        <f t="shared" si="11"/>
        <v>53.797158891388811</v>
      </c>
      <c r="S93" s="13"/>
    </row>
    <row r="94" spans="1:19" x14ac:dyDescent="0.25">
      <c r="A94" s="12">
        <v>90</v>
      </c>
      <c r="B94" s="12" t="s">
        <v>54</v>
      </c>
      <c r="C94" s="12">
        <v>26</v>
      </c>
      <c r="D94" s="13" t="s">
        <v>75</v>
      </c>
      <c r="E94" s="13" t="s">
        <v>21</v>
      </c>
      <c r="F94" s="14" t="s">
        <v>76</v>
      </c>
      <c r="G94" s="13" t="s">
        <v>22</v>
      </c>
      <c r="H94" s="13">
        <v>91</v>
      </c>
      <c r="I94" s="13">
        <v>7</v>
      </c>
      <c r="J94" s="13">
        <v>6</v>
      </c>
      <c r="K94" s="15">
        <v>3.3333333333333335</v>
      </c>
      <c r="L94" s="13">
        <v>227.5</v>
      </c>
      <c r="M94" s="15">
        <f>25*164/L94</f>
        <v>18.021978021978022</v>
      </c>
      <c r="N94" s="13">
        <v>33.200000000000003</v>
      </c>
      <c r="O94" s="15">
        <f t="shared" si="9"/>
        <v>6.903614457831325</v>
      </c>
      <c r="P94" s="13">
        <v>7.6</v>
      </c>
      <c r="Q94" s="13">
        <f t="shared" si="10"/>
        <v>22.8</v>
      </c>
      <c r="R94" s="15">
        <f t="shared" si="11"/>
        <v>51.058925813142679</v>
      </c>
      <c r="S94" s="13"/>
    </row>
    <row r="95" spans="1:19" x14ac:dyDescent="0.25">
      <c r="A95" s="12">
        <v>91</v>
      </c>
      <c r="B95" s="12" t="s">
        <v>19</v>
      </c>
      <c r="C95" s="12">
        <v>17</v>
      </c>
      <c r="D95" s="13" t="s">
        <v>58</v>
      </c>
      <c r="E95" s="13" t="s">
        <v>21</v>
      </c>
      <c r="F95" s="14">
        <v>39780</v>
      </c>
      <c r="G95" s="13" t="s">
        <v>22</v>
      </c>
      <c r="H95" s="13">
        <v>66</v>
      </c>
      <c r="I95" s="13">
        <v>7</v>
      </c>
      <c r="J95" s="13">
        <v>10</v>
      </c>
      <c r="K95" s="15">
        <v>5.5555555555555554</v>
      </c>
      <c r="L95" s="13">
        <v>260</v>
      </c>
      <c r="M95" s="15">
        <f>25*164/L95</f>
        <v>15.76923076923077</v>
      </c>
      <c r="N95" s="13">
        <v>32.700000000000003</v>
      </c>
      <c r="O95" s="15">
        <f t="shared" si="9"/>
        <v>7.0091743119266052</v>
      </c>
      <c r="P95" s="13">
        <v>7.1</v>
      </c>
      <c r="Q95" s="13">
        <f t="shared" si="10"/>
        <v>21.3</v>
      </c>
      <c r="R95" s="15">
        <f t="shared" si="11"/>
        <v>49.633960636712928</v>
      </c>
      <c r="S95" s="13"/>
    </row>
    <row r="96" spans="1:19" x14ac:dyDescent="0.25">
      <c r="A96" s="12">
        <v>92</v>
      </c>
      <c r="B96" s="12" t="s">
        <v>19</v>
      </c>
      <c r="C96" s="12">
        <v>104</v>
      </c>
      <c r="D96" s="13" t="s">
        <v>166</v>
      </c>
      <c r="E96" s="13" t="s">
        <v>21</v>
      </c>
      <c r="F96" s="14">
        <v>39771</v>
      </c>
      <c r="G96" s="13" t="s">
        <v>22</v>
      </c>
      <c r="H96" s="13">
        <v>31</v>
      </c>
      <c r="I96" s="13">
        <v>7</v>
      </c>
      <c r="J96" s="13">
        <v>12</v>
      </c>
      <c r="K96" s="15">
        <v>6.666666666666667</v>
      </c>
      <c r="L96" s="13">
        <v>249.44</v>
      </c>
      <c r="M96" s="15">
        <f>25*164/L96</f>
        <v>16.436818473380374</v>
      </c>
      <c r="N96" s="13">
        <v>46.85</v>
      </c>
      <c r="O96" s="15">
        <f t="shared" si="9"/>
        <v>4.8922091782283887</v>
      </c>
      <c r="P96" s="13">
        <v>7.2</v>
      </c>
      <c r="Q96" s="13">
        <f t="shared" si="10"/>
        <v>21.6</v>
      </c>
      <c r="R96" s="15">
        <f t="shared" si="11"/>
        <v>49.595694318275434</v>
      </c>
      <c r="S96" s="13"/>
    </row>
    <row r="97" spans="1:19" x14ac:dyDescent="0.25">
      <c r="A97" s="12">
        <v>93</v>
      </c>
      <c r="B97" s="12" t="s">
        <v>19</v>
      </c>
      <c r="C97" s="12">
        <v>125</v>
      </c>
      <c r="D97" s="13" t="s">
        <v>168</v>
      </c>
      <c r="E97" s="13" t="s">
        <v>21</v>
      </c>
      <c r="F97" s="14">
        <v>39557</v>
      </c>
      <c r="G97" s="13" t="s">
        <v>22</v>
      </c>
      <c r="H97" s="13">
        <v>46</v>
      </c>
      <c r="I97" s="13">
        <v>7</v>
      </c>
      <c r="J97" s="13">
        <v>12</v>
      </c>
      <c r="K97" s="15">
        <v>6.666666666666667</v>
      </c>
      <c r="L97" s="13">
        <v>324.81</v>
      </c>
      <c r="M97" s="15">
        <f>25*164/L97</f>
        <v>12.622764077460669</v>
      </c>
      <c r="N97" s="13">
        <v>41.42</v>
      </c>
      <c r="O97" s="15">
        <f t="shared" si="9"/>
        <v>5.5335586673104782</v>
      </c>
      <c r="P97" s="13">
        <v>8</v>
      </c>
      <c r="Q97" s="13">
        <f t="shared" si="10"/>
        <v>24</v>
      </c>
      <c r="R97" s="15">
        <f t="shared" si="11"/>
        <v>48.822989411437817</v>
      </c>
      <c r="S97" s="13"/>
    </row>
    <row r="98" spans="1:19" x14ac:dyDescent="0.25">
      <c r="A98" s="12">
        <v>94</v>
      </c>
      <c r="B98" s="12" t="s">
        <v>74</v>
      </c>
      <c r="C98" s="12">
        <v>74</v>
      </c>
      <c r="D98" s="13" t="s">
        <v>148</v>
      </c>
      <c r="E98" s="13" t="s">
        <v>21</v>
      </c>
      <c r="F98" s="14">
        <v>39512</v>
      </c>
      <c r="G98" s="13" t="s">
        <v>22</v>
      </c>
      <c r="H98" s="13">
        <v>39</v>
      </c>
      <c r="I98" s="13">
        <v>7</v>
      </c>
      <c r="J98" s="13">
        <v>27</v>
      </c>
      <c r="K98" s="15">
        <v>15</v>
      </c>
      <c r="L98" s="13">
        <v>0</v>
      </c>
      <c r="M98" s="15">
        <v>0</v>
      </c>
      <c r="N98" s="13">
        <v>32.340000000000003</v>
      </c>
      <c r="O98" s="15">
        <f t="shared" si="9"/>
        <v>7.087198515769944</v>
      </c>
      <c r="P98" s="13">
        <v>8.9</v>
      </c>
      <c r="Q98" s="13">
        <f t="shared" si="10"/>
        <v>26.7</v>
      </c>
      <c r="R98" s="15">
        <f t="shared" si="11"/>
        <v>48.787198515769944</v>
      </c>
      <c r="S98" s="13"/>
    </row>
    <row r="99" spans="1:19" x14ac:dyDescent="0.25">
      <c r="A99" s="12">
        <v>95</v>
      </c>
      <c r="B99" s="12" t="s">
        <v>54</v>
      </c>
      <c r="C99" s="12">
        <v>143</v>
      </c>
      <c r="D99" s="13" t="s">
        <v>169</v>
      </c>
      <c r="E99" s="13" t="s">
        <v>21</v>
      </c>
      <c r="F99" s="14">
        <v>38898</v>
      </c>
      <c r="G99" s="13" t="s">
        <v>22</v>
      </c>
      <c r="H99" s="13">
        <v>4</v>
      </c>
      <c r="I99" s="13">
        <v>8</v>
      </c>
      <c r="J99" s="13">
        <v>5</v>
      </c>
      <c r="K99" s="15">
        <v>2.7777777777777777</v>
      </c>
      <c r="L99" s="13">
        <v>292</v>
      </c>
      <c r="M99" s="15">
        <f>25*164/L99</f>
        <v>14.04109589041096</v>
      </c>
      <c r="N99" s="13">
        <v>35.799999999999997</v>
      </c>
      <c r="O99" s="15">
        <f t="shared" si="9"/>
        <v>6.4022346368715093</v>
      </c>
      <c r="P99" s="13">
        <v>7.8</v>
      </c>
      <c r="Q99" s="13">
        <f t="shared" si="10"/>
        <v>23.4</v>
      </c>
      <c r="R99" s="15">
        <f t="shared" si="11"/>
        <v>46.621108305060247</v>
      </c>
      <c r="S99" s="13"/>
    </row>
    <row r="100" spans="1:19" x14ac:dyDescent="0.25">
      <c r="A100" s="12">
        <v>96</v>
      </c>
      <c r="B100" s="13" t="s">
        <v>74</v>
      </c>
      <c r="C100" s="13">
        <v>40</v>
      </c>
      <c r="D100" s="13" t="s">
        <v>102</v>
      </c>
      <c r="E100" s="13" t="s">
        <v>21</v>
      </c>
      <c r="F100" s="14">
        <v>39388</v>
      </c>
      <c r="G100" s="13" t="s">
        <v>22</v>
      </c>
      <c r="H100" s="13">
        <v>60</v>
      </c>
      <c r="I100" s="13">
        <v>8</v>
      </c>
      <c r="J100" s="13">
        <v>25</v>
      </c>
      <c r="K100" s="15">
        <v>13.888888888888889</v>
      </c>
      <c r="L100" s="13">
        <v>193.33</v>
      </c>
      <c r="M100" s="15">
        <f>25*164/L100</f>
        <v>21.207262194175762</v>
      </c>
      <c r="N100" s="13">
        <v>22.69</v>
      </c>
      <c r="O100" s="15">
        <f t="shared" si="9"/>
        <v>10.101366240634642</v>
      </c>
      <c r="P100" s="13">
        <v>0</v>
      </c>
      <c r="Q100" s="13">
        <f t="shared" si="10"/>
        <v>0</v>
      </c>
      <c r="R100" s="15">
        <f t="shared" si="11"/>
        <v>45.197517323699294</v>
      </c>
      <c r="S100" s="13"/>
    </row>
    <row r="101" spans="1:19" x14ac:dyDescent="0.25">
      <c r="A101" s="12">
        <v>97</v>
      </c>
      <c r="B101" s="12" t="s">
        <v>19</v>
      </c>
      <c r="C101" s="12">
        <v>105</v>
      </c>
      <c r="D101" s="13" t="s">
        <v>170</v>
      </c>
      <c r="E101" s="13" t="s">
        <v>21</v>
      </c>
      <c r="F101" s="14">
        <v>39424</v>
      </c>
      <c r="G101" s="13" t="s">
        <v>22</v>
      </c>
      <c r="H101" s="13">
        <v>46</v>
      </c>
      <c r="I101" s="13">
        <v>7</v>
      </c>
      <c r="J101" s="13">
        <v>18</v>
      </c>
      <c r="K101" s="15">
        <v>10</v>
      </c>
      <c r="L101" s="13">
        <v>419.57</v>
      </c>
      <c r="M101" s="15">
        <f>25*164/L101</f>
        <v>9.7719093357485054</v>
      </c>
      <c r="N101" s="13">
        <v>48.4</v>
      </c>
      <c r="O101" s="15">
        <f t="shared" ref="O101:O132" si="13">20*11.46/N101</f>
        <v>4.7355371900826455</v>
      </c>
      <c r="P101" s="13">
        <v>6.5</v>
      </c>
      <c r="Q101" s="13">
        <f t="shared" ref="Q101:Q132" si="14">30*P101/10</f>
        <v>19.5</v>
      </c>
      <c r="R101" s="15">
        <f t="shared" ref="R101:R132" si="15">K101+M101+O101+Q101</f>
        <v>44.007446525831149</v>
      </c>
      <c r="S101" s="13"/>
    </row>
    <row r="102" spans="1:19" x14ac:dyDescent="0.25">
      <c r="A102" s="12">
        <v>98</v>
      </c>
      <c r="B102" s="12" t="s">
        <v>74</v>
      </c>
      <c r="C102" s="12">
        <v>13</v>
      </c>
      <c r="D102" s="13" t="s">
        <v>49</v>
      </c>
      <c r="E102" s="13" t="s">
        <v>21</v>
      </c>
      <c r="F102" s="14">
        <v>39550</v>
      </c>
      <c r="G102" s="13" t="s">
        <v>22</v>
      </c>
      <c r="H102" s="13">
        <v>39</v>
      </c>
      <c r="I102" s="13">
        <v>7</v>
      </c>
      <c r="J102" s="13">
        <v>15</v>
      </c>
      <c r="K102" s="15">
        <v>8.3333333333333339</v>
      </c>
      <c r="L102" s="13">
        <v>0</v>
      </c>
      <c r="M102" s="15">
        <v>0</v>
      </c>
      <c r="N102" s="13">
        <v>46.28</v>
      </c>
      <c r="O102" s="15">
        <f t="shared" si="13"/>
        <v>4.9524632670700086</v>
      </c>
      <c r="P102" s="13">
        <v>6.9</v>
      </c>
      <c r="Q102" s="13">
        <f t="shared" si="14"/>
        <v>20.7</v>
      </c>
      <c r="R102" s="15">
        <f t="shared" si="15"/>
        <v>33.98579660040334</v>
      </c>
      <c r="S102" s="13"/>
    </row>
    <row r="103" spans="1:19" x14ac:dyDescent="0.25">
      <c r="A103" s="12">
        <v>99</v>
      </c>
      <c r="B103" s="12" t="s">
        <v>54</v>
      </c>
      <c r="C103" s="12">
        <v>126</v>
      </c>
      <c r="D103" s="13" t="s">
        <v>171</v>
      </c>
      <c r="E103" s="13" t="s">
        <v>21</v>
      </c>
      <c r="F103" s="14">
        <v>39302</v>
      </c>
      <c r="G103" s="13" t="s">
        <v>22</v>
      </c>
      <c r="H103" s="13">
        <v>91</v>
      </c>
      <c r="I103" s="13">
        <v>8</v>
      </c>
      <c r="J103" s="13">
        <v>11</v>
      </c>
      <c r="K103" s="15">
        <v>6.1111111111111107</v>
      </c>
      <c r="L103" s="13">
        <v>205.3</v>
      </c>
      <c r="M103" s="15">
        <f t="shared" ref="M103:M109" si="16">25*164/L103</f>
        <v>19.970774476376032</v>
      </c>
      <c r="N103" s="13">
        <v>33.1</v>
      </c>
      <c r="O103" s="15">
        <f t="shared" si="13"/>
        <v>6.9244712990936561</v>
      </c>
      <c r="P103" s="13">
        <v>0</v>
      </c>
      <c r="Q103" s="13">
        <f t="shared" si="14"/>
        <v>0</v>
      </c>
      <c r="R103" s="15">
        <f t="shared" si="15"/>
        <v>33.006356886580797</v>
      </c>
      <c r="S103" s="13"/>
    </row>
    <row r="104" spans="1:19" x14ac:dyDescent="0.25">
      <c r="A104" s="12">
        <v>100</v>
      </c>
      <c r="B104" s="12" t="s">
        <v>19</v>
      </c>
      <c r="C104" s="12">
        <v>128</v>
      </c>
      <c r="D104" s="13" t="s">
        <v>172</v>
      </c>
      <c r="E104" s="13" t="s">
        <v>21</v>
      </c>
      <c r="F104" s="14">
        <v>39627</v>
      </c>
      <c r="G104" s="13" t="s">
        <v>22</v>
      </c>
      <c r="H104" s="13">
        <v>40</v>
      </c>
      <c r="I104" s="13">
        <v>7</v>
      </c>
      <c r="J104" s="13">
        <v>13</v>
      </c>
      <c r="K104" s="15">
        <v>7.2222222222222223</v>
      </c>
      <c r="L104" s="13">
        <v>210.7</v>
      </c>
      <c r="M104" s="15">
        <f t="shared" si="16"/>
        <v>19.458946369245375</v>
      </c>
      <c r="N104" s="13">
        <v>49.7</v>
      </c>
      <c r="O104" s="15">
        <f t="shared" si="13"/>
        <v>4.6116700201207248</v>
      </c>
      <c r="P104" s="13">
        <v>0</v>
      </c>
      <c r="Q104" s="13">
        <f t="shared" si="14"/>
        <v>0</v>
      </c>
      <c r="R104" s="15">
        <f t="shared" si="15"/>
        <v>31.292838611588323</v>
      </c>
      <c r="S104" s="13"/>
    </row>
    <row r="105" spans="1:19" x14ac:dyDescent="0.25">
      <c r="A105" s="12">
        <v>101</v>
      </c>
      <c r="B105" s="12" t="s">
        <v>54</v>
      </c>
      <c r="C105" s="12">
        <v>50</v>
      </c>
      <c r="D105" s="13" t="s">
        <v>115</v>
      </c>
      <c r="E105" s="13" t="s">
        <v>21</v>
      </c>
      <c r="F105" s="14">
        <v>39584</v>
      </c>
      <c r="G105" s="13" t="s">
        <v>22</v>
      </c>
      <c r="H105" s="13">
        <v>91</v>
      </c>
      <c r="I105" s="13">
        <v>7</v>
      </c>
      <c r="J105" s="13">
        <v>10</v>
      </c>
      <c r="K105" s="15">
        <v>5.5555555555555554</v>
      </c>
      <c r="L105" s="13">
        <v>234.1</v>
      </c>
      <c r="M105" s="15">
        <f t="shared" si="16"/>
        <v>17.513882956001709</v>
      </c>
      <c r="N105" s="13">
        <v>31.7</v>
      </c>
      <c r="O105" s="15">
        <f t="shared" si="13"/>
        <v>7.2302839116719246</v>
      </c>
      <c r="P105" s="13">
        <v>0</v>
      </c>
      <c r="Q105" s="13">
        <f t="shared" si="14"/>
        <v>0</v>
      </c>
      <c r="R105" s="15">
        <f t="shared" si="15"/>
        <v>30.299722423229191</v>
      </c>
      <c r="S105" s="13"/>
    </row>
    <row r="106" spans="1:19" ht="18" customHeight="1" x14ac:dyDescent="0.25">
      <c r="A106" s="12">
        <v>102</v>
      </c>
      <c r="B106" s="12" t="s">
        <v>19</v>
      </c>
      <c r="C106" s="12">
        <v>59</v>
      </c>
      <c r="D106" s="13" t="s">
        <v>125</v>
      </c>
      <c r="E106" s="13" t="s">
        <v>21</v>
      </c>
      <c r="F106" s="14">
        <v>39345</v>
      </c>
      <c r="G106" s="13" t="s">
        <v>22</v>
      </c>
      <c r="H106" s="13">
        <v>31</v>
      </c>
      <c r="I106" s="13">
        <v>8</v>
      </c>
      <c r="J106" s="13">
        <v>11</v>
      </c>
      <c r="K106" s="15">
        <v>6.1111111111111107</v>
      </c>
      <c r="L106" s="13">
        <v>260.98</v>
      </c>
      <c r="M106" s="15">
        <f t="shared" si="16"/>
        <v>15.710016093187216</v>
      </c>
      <c r="N106" s="13">
        <v>44.5</v>
      </c>
      <c r="O106" s="15">
        <f t="shared" si="13"/>
        <v>5.1505617977528093</v>
      </c>
      <c r="P106" s="13">
        <v>0</v>
      </c>
      <c r="Q106" s="13">
        <f t="shared" si="14"/>
        <v>0</v>
      </c>
      <c r="R106" s="15">
        <f t="shared" si="15"/>
        <v>26.971689002051136</v>
      </c>
      <c r="S106" s="13"/>
    </row>
    <row r="107" spans="1:19" x14ac:dyDescent="0.25">
      <c r="A107" s="12">
        <v>103</v>
      </c>
      <c r="B107" s="12" t="s">
        <v>54</v>
      </c>
      <c r="C107" s="12">
        <v>88</v>
      </c>
      <c r="D107" s="13" t="s">
        <v>164</v>
      </c>
      <c r="E107" s="13" t="s">
        <v>21</v>
      </c>
      <c r="F107" s="14" t="s">
        <v>165</v>
      </c>
      <c r="G107" s="13" t="s">
        <v>22</v>
      </c>
      <c r="H107" s="13">
        <v>26</v>
      </c>
      <c r="I107" s="13">
        <v>7</v>
      </c>
      <c r="J107" s="13">
        <v>1</v>
      </c>
      <c r="K107" s="15">
        <v>0.55555555555555558</v>
      </c>
      <c r="L107" s="13">
        <v>236</v>
      </c>
      <c r="M107" s="15">
        <f t="shared" si="16"/>
        <v>17.372881355932204</v>
      </c>
      <c r="N107" s="13">
        <v>27.5</v>
      </c>
      <c r="O107" s="15">
        <f t="shared" si="13"/>
        <v>8.3345454545454558</v>
      </c>
      <c r="P107" s="13">
        <v>0</v>
      </c>
      <c r="Q107" s="13">
        <f t="shared" si="14"/>
        <v>0</v>
      </c>
      <c r="R107" s="15">
        <f t="shared" si="15"/>
        <v>26.262982366033217</v>
      </c>
      <c r="S107" s="13"/>
    </row>
    <row r="108" spans="1:19" x14ac:dyDescent="0.25">
      <c r="A108" s="12">
        <v>104</v>
      </c>
      <c r="B108" s="12" t="s">
        <v>19</v>
      </c>
      <c r="C108" s="12">
        <v>134</v>
      </c>
      <c r="D108" s="13" t="s">
        <v>175</v>
      </c>
      <c r="E108" s="13" t="s">
        <v>21</v>
      </c>
      <c r="F108" s="14">
        <v>39634</v>
      </c>
      <c r="G108" s="13" t="s">
        <v>22</v>
      </c>
      <c r="H108" s="13">
        <v>40</v>
      </c>
      <c r="I108" s="13">
        <v>7</v>
      </c>
      <c r="J108" s="13">
        <v>10</v>
      </c>
      <c r="K108" s="15">
        <v>5.5555555555555554</v>
      </c>
      <c r="L108" s="13">
        <v>286</v>
      </c>
      <c r="M108" s="15">
        <f t="shared" si="16"/>
        <v>14.335664335664335</v>
      </c>
      <c r="N108" s="13">
        <v>38.200000000000003</v>
      </c>
      <c r="O108" s="15">
        <f t="shared" si="13"/>
        <v>6</v>
      </c>
      <c r="P108" s="13">
        <v>0</v>
      </c>
      <c r="Q108" s="13">
        <f t="shared" si="14"/>
        <v>0</v>
      </c>
      <c r="R108" s="15">
        <f t="shared" si="15"/>
        <v>25.89121989121989</v>
      </c>
      <c r="S108" s="13"/>
    </row>
    <row r="109" spans="1:19" ht="19.5" customHeight="1" x14ac:dyDescent="0.25">
      <c r="A109" s="12">
        <v>105</v>
      </c>
      <c r="B109" s="12" t="s">
        <v>19</v>
      </c>
      <c r="C109" s="12">
        <v>131</v>
      </c>
      <c r="D109" s="13" t="s">
        <v>176</v>
      </c>
      <c r="E109" s="13" t="s">
        <v>21</v>
      </c>
      <c r="F109" s="14">
        <v>39583</v>
      </c>
      <c r="G109" s="13" t="s">
        <v>22</v>
      </c>
      <c r="H109" s="13">
        <v>40</v>
      </c>
      <c r="I109" s="13">
        <v>7</v>
      </c>
      <c r="J109" s="13">
        <v>5</v>
      </c>
      <c r="K109" s="15">
        <v>2.7777777777777777</v>
      </c>
      <c r="L109" s="13">
        <v>253</v>
      </c>
      <c r="M109" s="15">
        <f t="shared" si="16"/>
        <v>16.205533596837945</v>
      </c>
      <c r="N109" s="13">
        <v>36.1</v>
      </c>
      <c r="O109" s="15">
        <f t="shared" si="13"/>
        <v>6.3490304709141281</v>
      </c>
      <c r="P109" s="13">
        <v>0</v>
      </c>
      <c r="Q109" s="13">
        <f t="shared" si="14"/>
        <v>0</v>
      </c>
      <c r="R109" s="15">
        <f t="shared" si="15"/>
        <v>25.332341845529854</v>
      </c>
      <c r="S109" s="13"/>
    </row>
    <row r="110" spans="1:19" x14ac:dyDescent="0.25">
      <c r="A110" s="12">
        <v>106</v>
      </c>
      <c r="B110" s="12" t="s">
        <v>19</v>
      </c>
      <c r="C110" s="12">
        <v>79</v>
      </c>
      <c r="D110" s="13" t="s">
        <v>154</v>
      </c>
      <c r="E110" s="13" t="s">
        <v>21</v>
      </c>
      <c r="F110" s="14">
        <v>39256</v>
      </c>
      <c r="G110" s="13" t="s">
        <v>22</v>
      </c>
      <c r="H110" s="13">
        <v>93</v>
      </c>
      <c r="I110" s="13">
        <v>8</v>
      </c>
      <c r="J110" s="13">
        <v>19</v>
      </c>
      <c r="K110" s="15">
        <v>10.555555555555555</v>
      </c>
      <c r="L110" s="13">
        <v>0</v>
      </c>
      <c r="M110" s="15">
        <v>0</v>
      </c>
      <c r="N110" s="13">
        <v>38.81</v>
      </c>
      <c r="O110" s="15">
        <f t="shared" si="13"/>
        <v>5.9056944086575625</v>
      </c>
      <c r="P110" s="13">
        <v>0</v>
      </c>
      <c r="Q110" s="13">
        <f t="shared" si="14"/>
        <v>0</v>
      </c>
      <c r="R110" s="15">
        <f t="shared" si="15"/>
        <v>16.461249964213117</v>
      </c>
      <c r="S110" s="13"/>
    </row>
    <row r="111" spans="1:19" x14ac:dyDescent="0.25">
      <c r="A111" s="12">
        <v>107</v>
      </c>
      <c r="B111" s="12" t="s">
        <v>19</v>
      </c>
      <c r="C111" s="12">
        <v>43</v>
      </c>
      <c r="D111" s="13" t="s">
        <v>107</v>
      </c>
      <c r="E111" s="13" t="s">
        <v>21</v>
      </c>
      <c r="F111" s="14">
        <v>39141</v>
      </c>
      <c r="G111" s="13" t="s">
        <v>22</v>
      </c>
      <c r="H111" s="13">
        <v>94</v>
      </c>
      <c r="I111" s="13">
        <v>8</v>
      </c>
      <c r="J111" s="13">
        <v>15</v>
      </c>
      <c r="K111" s="15">
        <v>8.3333333333333339</v>
      </c>
      <c r="L111" s="13">
        <v>0</v>
      </c>
      <c r="M111" s="15">
        <v>0</v>
      </c>
      <c r="N111" s="13">
        <v>30.93</v>
      </c>
      <c r="O111" s="15">
        <f t="shared" si="13"/>
        <v>7.4102812803103788</v>
      </c>
      <c r="P111" s="13">
        <v>0</v>
      </c>
      <c r="Q111" s="13">
        <f t="shared" si="14"/>
        <v>0</v>
      </c>
      <c r="R111" s="15">
        <f t="shared" si="15"/>
        <v>15.743614613643713</v>
      </c>
      <c r="S111" s="13"/>
    </row>
    <row r="112" spans="1:19" x14ac:dyDescent="0.25">
      <c r="A112" s="12">
        <v>108</v>
      </c>
      <c r="B112" s="12" t="s">
        <v>74</v>
      </c>
      <c r="C112" s="12">
        <v>30</v>
      </c>
      <c r="D112" s="13" t="s">
        <v>82</v>
      </c>
      <c r="E112" s="13" t="s">
        <v>21</v>
      </c>
      <c r="F112" s="14">
        <v>39937</v>
      </c>
      <c r="G112" s="13" t="s">
        <v>22</v>
      </c>
      <c r="H112" s="13">
        <v>60</v>
      </c>
      <c r="I112" s="13">
        <v>7</v>
      </c>
      <c r="J112" s="13">
        <v>25</v>
      </c>
      <c r="K112" s="15">
        <v>13.888888888888889</v>
      </c>
      <c r="L112" s="13">
        <v>0</v>
      </c>
      <c r="M112" s="15">
        <v>0</v>
      </c>
      <c r="N112" s="13">
        <v>0</v>
      </c>
      <c r="O112" s="15">
        <v>0</v>
      </c>
      <c r="P112" s="13">
        <v>0</v>
      </c>
      <c r="Q112" s="13">
        <v>0</v>
      </c>
      <c r="R112" s="15">
        <f t="shared" si="15"/>
        <v>13.888888888888889</v>
      </c>
      <c r="S112" s="13"/>
    </row>
    <row r="113" spans="1:19" x14ac:dyDescent="0.25">
      <c r="A113" s="12">
        <v>109</v>
      </c>
      <c r="B113" s="12" t="s">
        <v>19</v>
      </c>
      <c r="C113" s="12">
        <v>116</v>
      </c>
      <c r="D113" s="13" t="s">
        <v>178</v>
      </c>
      <c r="E113" s="13" t="s">
        <v>21</v>
      </c>
      <c r="F113" s="14">
        <v>39712</v>
      </c>
      <c r="G113" s="13" t="s">
        <v>22</v>
      </c>
      <c r="H113" s="13">
        <v>77</v>
      </c>
      <c r="I113" s="13">
        <v>7</v>
      </c>
      <c r="J113" s="13">
        <v>25</v>
      </c>
      <c r="K113" s="15">
        <v>13.888888888888889</v>
      </c>
      <c r="L113" s="13">
        <v>0</v>
      </c>
      <c r="M113" s="15">
        <v>0</v>
      </c>
      <c r="N113" s="13">
        <v>0</v>
      </c>
      <c r="O113" s="15">
        <v>0</v>
      </c>
      <c r="P113" s="13">
        <v>0</v>
      </c>
      <c r="Q113" s="13">
        <v>0</v>
      </c>
      <c r="R113" s="15">
        <f t="shared" si="15"/>
        <v>13.888888888888889</v>
      </c>
      <c r="S113" s="13"/>
    </row>
    <row r="114" spans="1:19" x14ac:dyDescent="0.25">
      <c r="A114" s="12">
        <v>110</v>
      </c>
      <c r="B114" s="12" t="s">
        <v>74</v>
      </c>
      <c r="C114" s="12">
        <v>84</v>
      </c>
      <c r="D114" s="13" t="s">
        <v>161</v>
      </c>
      <c r="E114" s="13" t="s">
        <v>21</v>
      </c>
      <c r="F114" s="14">
        <v>39210</v>
      </c>
      <c r="G114" s="13" t="s">
        <v>22</v>
      </c>
      <c r="H114" s="13">
        <v>39</v>
      </c>
      <c r="I114" s="13">
        <v>7</v>
      </c>
      <c r="J114" s="13">
        <v>12</v>
      </c>
      <c r="K114" s="15">
        <v>6.666666666666667</v>
      </c>
      <c r="L114" s="13">
        <v>0</v>
      </c>
      <c r="M114" s="15">
        <v>0</v>
      </c>
      <c r="N114" s="13">
        <v>33.69</v>
      </c>
      <c r="O114" s="15">
        <f>20*11.46/N114</f>
        <v>6.8032056990204817</v>
      </c>
      <c r="P114" s="13">
        <v>0</v>
      </c>
      <c r="Q114" s="13">
        <f>30*P114/10</f>
        <v>0</v>
      </c>
      <c r="R114" s="15">
        <f t="shared" si="15"/>
        <v>13.469872365687149</v>
      </c>
      <c r="S114" s="13"/>
    </row>
    <row r="115" spans="1:19" x14ac:dyDescent="0.25">
      <c r="A115" s="12">
        <v>111</v>
      </c>
      <c r="B115" s="12" t="s">
        <v>19</v>
      </c>
      <c r="C115" s="12">
        <v>101</v>
      </c>
      <c r="D115" s="13" t="s">
        <v>173</v>
      </c>
      <c r="E115" s="13" t="s">
        <v>21</v>
      </c>
      <c r="F115" s="14">
        <v>39268</v>
      </c>
      <c r="G115" s="13" t="s">
        <v>22</v>
      </c>
      <c r="H115" s="13">
        <v>31</v>
      </c>
      <c r="I115" s="13">
        <v>8</v>
      </c>
      <c r="J115" s="13">
        <v>16</v>
      </c>
      <c r="K115" s="15">
        <v>8.8888888888888893</v>
      </c>
      <c r="L115" s="13">
        <v>0</v>
      </c>
      <c r="M115" s="15">
        <v>0</v>
      </c>
      <c r="N115" s="13">
        <v>57.72</v>
      </c>
      <c r="O115" s="15">
        <f>20*11.46/N115</f>
        <v>3.9708939708939712</v>
      </c>
      <c r="P115" s="13">
        <v>0</v>
      </c>
      <c r="Q115" s="13">
        <v>0</v>
      </c>
      <c r="R115" s="15">
        <f t="shared" si="15"/>
        <v>12.859782859782861</v>
      </c>
      <c r="S115" s="13"/>
    </row>
    <row r="116" spans="1:19" x14ac:dyDescent="0.25">
      <c r="A116" s="12">
        <v>112</v>
      </c>
      <c r="B116" s="12" t="s">
        <v>54</v>
      </c>
      <c r="C116" s="12">
        <v>58</v>
      </c>
      <c r="D116" s="13" t="s">
        <v>123</v>
      </c>
      <c r="E116" s="13" t="s">
        <v>21</v>
      </c>
      <c r="F116" s="14">
        <v>39077</v>
      </c>
      <c r="G116" s="13" t="s">
        <v>22</v>
      </c>
      <c r="H116" s="13">
        <v>4</v>
      </c>
      <c r="I116" s="13">
        <v>8</v>
      </c>
      <c r="J116" s="13">
        <v>23</v>
      </c>
      <c r="K116" s="15">
        <v>12.777777777777779</v>
      </c>
      <c r="L116" s="13">
        <v>0</v>
      </c>
      <c r="M116" s="15">
        <v>0</v>
      </c>
      <c r="N116" s="13">
        <v>0</v>
      </c>
      <c r="O116" s="15">
        <v>0</v>
      </c>
      <c r="P116" s="13">
        <v>0</v>
      </c>
      <c r="Q116" s="13">
        <v>0</v>
      </c>
      <c r="R116" s="15">
        <f t="shared" si="15"/>
        <v>12.777777777777779</v>
      </c>
      <c r="S116" s="13"/>
    </row>
    <row r="117" spans="1:19" x14ac:dyDescent="0.25">
      <c r="A117" s="12">
        <v>113</v>
      </c>
      <c r="B117" s="12" t="s">
        <v>19</v>
      </c>
      <c r="C117" s="12">
        <v>24</v>
      </c>
      <c r="D117" s="13" t="s">
        <v>71</v>
      </c>
      <c r="E117" s="13" t="s">
        <v>21</v>
      </c>
      <c r="F117" s="14">
        <v>39211</v>
      </c>
      <c r="G117" s="13" t="s">
        <v>22</v>
      </c>
      <c r="H117" s="13">
        <v>31</v>
      </c>
      <c r="I117" s="13">
        <v>8</v>
      </c>
      <c r="J117" s="13">
        <v>14</v>
      </c>
      <c r="K117" s="15">
        <v>7.7777777777777777</v>
      </c>
      <c r="L117" s="13">
        <v>0</v>
      </c>
      <c r="M117" s="15">
        <v>0</v>
      </c>
      <c r="N117" s="13">
        <v>47.47</v>
      </c>
      <c r="O117" s="15">
        <f>20*11.46/N117</f>
        <v>4.8283126184958922</v>
      </c>
      <c r="P117" s="13">
        <v>0</v>
      </c>
      <c r="Q117" s="13">
        <v>0</v>
      </c>
      <c r="R117" s="15">
        <f t="shared" si="15"/>
        <v>12.60609039627367</v>
      </c>
      <c r="S117" s="13"/>
    </row>
    <row r="118" spans="1:19" x14ac:dyDescent="0.25">
      <c r="A118" s="12">
        <v>114</v>
      </c>
      <c r="B118" s="12" t="s">
        <v>19</v>
      </c>
      <c r="C118" s="12">
        <v>16</v>
      </c>
      <c r="D118" s="13" t="s">
        <v>56</v>
      </c>
      <c r="E118" s="13" t="s">
        <v>21</v>
      </c>
      <c r="F118" s="14">
        <v>39486</v>
      </c>
      <c r="G118" s="13" t="s">
        <v>22</v>
      </c>
      <c r="H118" s="13">
        <v>77</v>
      </c>
      <c r="I118" s="13">
        <v>7</v>
      </c>
      <c r="J118" s="13">
        <v>21</v>
      </c>
      <c r="K118" s="15">
        <v>11.666666666666666</v>
      </c>
      <c r="L118" s="13">
        <v>0</v>
      </c>
      <c r="M118" s="15">
        <v>0</v>
      </c>
      <c r="N118" s="13">
        <v>0</v>
      </c>
      <c r="O118" s="15">
        <v>0</v>
      </c>
      <c r="P118" s="13">
        <v>0</v>
      </c>
      <c r="Q118" s="13">
        <v>0</v>
      </c>
      <c r="R118" s="15">
        <f t="shared" si="15"/>
        <v>11.666666666666666</v>
      </c>
      <c r="S118" s="13"/>
    </row>
    <row r="119" spans="1:19" x14ac:dyDescent="0.25">
      <c r="A119" s="12">
        <v>115</v>
      </c>
      <c r="B119" s="12" t="s">
        <v>19</v>
      </c>
      <c r="C119" s="12">
        <v>103</v>
      </c>
      <c r="D119" s="13" t="s">
        <v>174</v>
      </c>
      <c r="E119" s="13" t="s">
        <v>21</v>
      </c>
      <c r="F119" s="14">
        <v>39527</v>
      </c>
      <c r="G119" s="13" t="s">
        <v>22</v>
      </c>
      <c r="H119" s="13">
        <v>77</v>
      </c>
      <c r="I119" s="13">
        <v>7</v>
      </c>
      <c r="J119" s="13">
        <v>18</v>
      </c>
      <c r="K119" s="15">
        <v>10</v>
      </c>
      <c r="L119" s="13">
        <v>0</v>
      </c>
      <c r="M119" s="15">
        <v>0</v>
      </c>
      <c r="N119" s="13">
        <v>0</v>
      </c>
      <c r="O119" s="15">
        <v>0</v>
      </c>
      <c r="P119" s="13">
        <v>0</v>
      </c>
      <c r="Q119" s="13">
        <v>0</v>
      </c>
      <c r="R119" s="15">
        <f t="shared" si="15"/>
        <v>10</v>
      </c>
      <c r="S119" s="13"/>
    </row>
    <row r="120" spans="1:19" x14ac:dyDescent="0.25">
      <c r="A120" s="12">
        <v>116</v>
      </c>
      <c r="B120" s="12" t="s">
        <v>54</v>
      </c>
      <c r="C120" s="12">
        <v>121</v>
      </c>
      <c r="D120" s="13" t="s">
        <v>179</v>
      </c>
      <c r="E120" s="13" t="s">
        <v>21</v>
      </c>
      <c r="F120" s="14">
        <v>39102</v>
      </c>
      <c r="G120" s="13" t="s">
        <v>22</v>
      </c>
      <c r="H120" s="13">
        <v>4</v>
      </c>
      <c r="I120" s="13">
        <v>8</v>
      </c>
      <c r="J120" s="13">
        <v>18</v>
      </c>
      <c r="K120" s="15">
        <v>10</v>
      </c>
      <c r="L120" s="13">
        <v>0</v>
      </c>
      <c r="M120" s="15">
        <v>0</v>
      </c>
      <c r="N120" s="13">
        <v>0</v>
      </c>
      <c r="O120" s="15">
        <v>0</v>
      </c>
      <c r="P120" s="13">
        <v>0</v>
      </c>
      <c r="Q120" s="13">
        <v>0</v>
      </c>
      <c r="R120" s="15">
        <f t="shared" si="15"/>
        <v>10</v>
      </c>
      <c r="S120" s="13"/>
    </row>
    <row r="121" spans="1:19" x14ac:dyDescent="0.25">
      <c r="A121" s="12">
        <v>117</v>
      </c>
      <c r="B121" s="12" t="s">
        <v>54</v>
      </c>
      <c r="C121" s="12">
        <v>10</v>
      </c>
      <c r="D121" s="13" t="s">
        <v>43</v>
      </c>
      <c r="E121" s="13" t="s">
        <v>21</v>
      </c>
      <c r="F121" s="14">
        <v>39254</v>
      </c>
      <c r="G121" s="13" t="s">
        <v>22</v>
      </c>
      <c r="H121" s="13">
        <v>10</v>
      </c>
      <c r="I121" s="13">
        <v>8</v>
      </c>
      <c r="J121" s="13">
        <v>17</v>
      </c>
      <c r="K121" s="15">
        <v>9.4444444444444446</v>
      </c>
      <c r="L121" s="13">
        <v>0</v>
      </c>
      <c r="M121" s="15">
        <v>0</v>
      </c>
      <c r="N121" s="13">
        <v>0</v>
      </c>
      <c r="O121" s="15">
        <v>0</v>
      </c>
      <c r="P121" s="13">
        <v>0</v>
      </c>
      <c r="Q121" s="13">
        <v>0</v>
      </c>
      <c r="R121" s="15">
        <f t="shared" si="15"/>
        <v>9.4444444444444446</v>
      </c>
      <c r="S121" s="13"/>
    </row>
    <row r="122" spans="1:19" x14ac:dyDescent="0.25">
      <c r="A122" s="12">
        <v>118</v>
      </c>
      <c r="B122" s="12" t="s">
        <v>54</v>
      </c>
      <c r="C122" s="12">
        <v>92</v>
      </c>
      <c r="D122" s="13" t="s">
        <v>167</v>
      </c>
      <c r="E122" s="13" t="s">
        <v>21</v>
      </c>
      <c r="F122" s="14">
        <v>39570</v>
      </c>
      <c r="G122" s="13" t="s">
        <v>22</v>
      </c>
      <c r="H122" s="13">
        <v>1</v>
      </c>
      <c r="I122" s="13">
        <v>7</v>
      </c>
      <c r="J122" s="13">
        <v>16</v>
      </c>
      <c r="K122" s="15">
        <v>8.8888888888888893</v>
      </c>
      <c r="L122" s="13">
        <v>0</v>
      </c>
      <c r="M122" s="15">
        <v>0</v>
      </c>
      <c r="N122" s="13">
        <v>0</v>
      </c>
      <c r="O122" s="15">
        <v>0</v>
      </c>
      <c r="P122" s="13">
        <v>0</v>
      </c>
      <c r="Q122" s="13">
        <f>30*P122/10</f>
        <v>0</v>
      </c>
      <c r="R122" s="15">
        <f t="shared" si="15"/>
        <v>8.8888888888888893</v>
      </c>
      <c r="S122" s="13"/>
    </row>
    <row r="123" spans="1:19" ht="18.75" customHeight="1" x14ac:dyDescent="0.25">
      <c r="A123" s="12">
        <v>119</v>
      </c>
      <c r="B123" s="12" t="s">
        <v>74</v>
      </c>
      <c r="C123" s="12">
        <v>108</v>
      </c>
      <c r="D123" s="13" t="s">
        <v>177</v>
      </c>
      <c r="E123" s="13" t="s">
        <v>21</v>
      </c>
      <c r="F123" s="14">
        <v>39471</v>
      </c>
      <c r="G123" s="13" t="s">
        <v>22</v>
      </c>
      <c r="H123" s="13">
        <v>25</v>
      </c>
      <c r="I123" s="13">
        <v>7</v>
      </c>
      <c r="J123" s="13">
        <v>9</v>
      </c>
      <c r="K123" s="15">
        <v>5</v>
      </c>
      <c r="L123" s="13">
        <v>0</v>
      </c>
      <c r="M123" s="15">
        <v>0</v>
      </c>
      <c r="N123" s="13">
        <v>0</v>
      </c>
      <c r="O123" s="15">
        <v>0</v>
      </c>
      <c r="P123" s="13">
        <v>0</v>
      </c>
      <c r="Q123" s="13">
        <v>0</v>
      </c>
      <c r="R123" s="15">
        <f t="shared" si="15"/>
        <v>5</v>
      </c>
      <c r="S123" s="13"/>
    </row>
    <row r="124" spans="1:19" x14ac:dyDescent="0.25">
      <c r="A124" s="12">
        <v>120</v>
      </c>
      <c r="B124" s="12" t="s">
        <v>19</v>
      </c>
      <c r="C124" s="12">
        <v>1</v>
      </c>
      <c r="D124" s="13" t="s">
        <v>24</v>
      </c>
      <c r="E124" s="13" t="s">
        <v>21</v>
      </c>
      <c r="F124" s="14">
        <v>39247</v>
      </c>
      <c r="G124" s="13" t="s">
        <v>22</v>
      </c>
      <c r="H124" s="13">
        <v>93</v>
      </c>
      <c r="I124" s="13">
        <v>8</v>
      </c>
      <c r="J124" s="13"/>
      <c r="K124" s="15"/>
      <c r="L124" s="13"/>
      <c r="M124" s="15"/>
      <c r="N124" s="13"/>
      <c r="O124" s="13"/>
      <c r="P124" s="13"/>
      <c r="Q124" s="13"/>
      <c r="R124" s="15"/>
      <c r="S124" s="13" t="s">
        <v>181</v>
      </c>
    </row>
    <row r="125" spans="1:19" x14ac:dyDescent="0.25">
      <c r="A125" s="12">
        <v>121</v>
      </c>
      <c r="B125" s="12" t="s">
        <v>19</v>
      </c>
      <c r="C125" s="12">
        <v>3</v>
      </c>
      <c r="D125" s="13" t="s">
        <v>29</v>
      </c>
      <c r="E125" s="13" t="s">
        <v>21</v>
      </c>
      <c r="F125" s="14">
        <v>39715</v>
      </c>
      <c r="G125" s="13" t="s">
        <v>22</v>
      </c>
      <c r="H125" s="13">
        <v>38</v>
      </c>
      <c r="I125" s="13">
        <v>7</v>
      </c>
      <c r="J125" s="13"/>
      <c r="K125" s="15"/>
      <c r="L125" s="13"/>
      <c r="M125" s="15"/>
      <c r="N125" s="13"/>
      <c r="O125" s="15"/>
      <c r="P125" s="13"/>
      <c r="Q125" s="13"/>
      <c r="R125" s="15"/>
      <c r="S125" s="13" t="s">
        <v>181</v>
      </c>
    </row>
    <row r="126" spans="1:19" x14ac:dyDescent="0.25">
      <c r="A126" s="12">
        <v>122</v>
      </c>
      <c r="B126" s="12" t="s">
        <v>54</v>
      </c>
      <c r="C126" s="12">
        <v>7</v>
      </c>
      <c r="D126" s="13" t="s">
        <v>37</v>
      </c>
      <c r="E126" s="13" t="s">
        <v>21</v>
      </c>
      <c r="F126" s="14">
        <v>39336</v>
      </c>
      <c r="G126" s="13" t="s">
        <v>22</v>
      </c>
      <c r="H126" s="13">
        <v>21</v>
      </c>
      <c r="I126" s="13">
        <v>8</v>
      </c>
      <c r="J126" s="13"/>
      <c r="K126" s="15"/>
      <c r="L126" s="13"/>
      <c r="M126" s="15"/>
      <c r="N126" s="13"/>
      <c r="O126" s="15"/>
      <c r="P126" s="13"/>
      <c r="Q126" s="13"/>
      <c r="R126" s="15"/>
      <c r="S126" s="13" t="s">
        <v>181</v>
      </c>
    </row>
    <row r="127" spans="1:19" x14ac:dyDescent="0.25">
      <c r="A127" s="12">
        <v>123</v>
      </c>
      <c r="B127" s="12" t="s">
        <v>19</v>
      </c>
      <c r="C127" s="12">
        <v>15</v>
      </c>
      <c r="D127" s="13" t="s">
        <v>53</v>
      </c>
      <c r="E127" s="13" t="s">
        <v>21</v>
      </c>
      <c r="F127" s="14">
        <v>39322</v>
      </c>
      <c r="G127" s="13" t="s">
        <v>22</v>
      </c>
      <c r="H127" s="13">
        <v>51</v>
      </c>
      <c r="I127" s="13">
        <v>8</v>
      </c>
      <c r="J127" s="13"/>
      <c r="K127" s="15"/>
      <c r="L127" s="13"/>
      <c r="M127" s="15"/>
      <c r="N127" s="13"/>
      <c r="O127" s="15"/>
      <c r="P127" s="13"/>
      <c r="Q127" s="13"/>
      <c r="R127" s="15"/>
      <c r="S127" s="13" t="s">
        <v>181</v>
      </c>
    </row>
    <row r="128" spans="1:19" x14ac:dyDescent="0.25">
      <c r="A128" s="12">
        <v>124</v>
      </c>
      <c r="B128" s="12" t="s">
        <v>19</v>
      </c>
      <c r="C128" s="12">
        <v>21</v>
      </c>
      <c r="D128" s="13" t="s">
        <v>66</v>
      </c>
      <c r="E128" s="13" t="s">
        <v>21</v>
      </c>
      <c r="F128" s="14">
        <v>39659</v>
      </c>
      <c r="G128" s="13" t="s">
        <v>22</v>
      </c>
      <c r="H128" s="13">
        <v>90</v>
      </c>
      <c r="I128" s="13">
        <v>7</v>
      </c>
      <c r="J128" s="13"/>
      <c r="K128" s="15"/>
      <c r="L128" s="13"/>
      <c r="M128" s="15"/>
      <c r="N128" s="13"/>
      <c r="O128" s="15"/>
      <c r="P128" s="13"/>
      <c r="Q128" s="13"/>
      <c r="R128" s="15"/>
      <c r="S128" s="13" t="s">
        <v>181</v>
      </c>
    </row>
    <row r="129" spans="1:19" x14ac:dyDescent="0.25">
      <c r="A129" s="12">
        <v>125</v>
      </c>
      <c r="B129" s="12" t="s">
        <v>54</v>
      </c>
      <c r="C129" s="12">
        <v>23</v>
      </c>
      <c r="D129" s="13" t="s">
        <v>70</v>
      </c>
      <c r="E129" s="13" t="s">
        <v>21</v>
      </c>
      <c r="F129" s="14">
        <v>39633</v>
      </c>
      <c r="G129" s="13" t="s">
        <v>22</v>
      </c>
      <c r="H129" s="13">
        <v>19</v>
      </c>
      <c r="I129" s="13">
        <v>7</v>
      </c>
      <c r="J129" s="13"/>
      <c r="K129" s="15"/>
      <c r="L129" s="13"/>
      <c r="M129" s="15"/>
      <c r="N129" s="13"/>
      <c r="O129" s="15"/>
      <c r="P129" s="13"/>
      <c r="Q129" s="13"/>
      <c r="R129" s="15"/>
      <c r="S129" s="13" t="s">
        <v>181</v>
      </c>
    </row>
    <row r="130" spans="1:19" x14ac:dyDescent="0.25">
      <c r="A130" s="12">
        <v>126</v>
      </c>
      <c r="B130" s="17" t="s">
        <v>19</v>
      </c>
      <c r="C130" s="12">
        <v>25</v>
      </c>
      <c r="D130" s="13" t="s">
        <v>73</v>
      </c>
      <c r="E130" s="16" t="s">
        <v>21</v>
      </c>
      <c r="F130" s="19">
        <v>39752</v>
      </c>
      <c r="G130" s="13" t="s">
        <v>22</v>
      </c>
      <c r="H130" s="16">
        <v>72</v>
      </c>
      <c r="I130" s="16">
        <v>7</v>
      </c>
      <c r="J130" s="13"/>
      <c r="K130" s="15"/>
      <c r="L130" s="13"/>
      <c r="M130" s="15"/>
      <c r="N130" s="13"/>
      <c r="O130" s="15"/>
      <c r="P130" s="13"/>
      <c r="Q130" s="13"/>
      <c r="R130" s="15"/>
      <c r="S130" s="13" t="s">
        <v>181</v>
      </c>
    </row>
    <row r="131" spans="1:19" x14ac:dyDescent="0.25">
      <c r="A131" s="12">
        <v>127</v>
      </c>
      <c r="B131" s="12" t="s">
        <v>19</v>
      </c>
      <c r="C131" s="12">
        <v>28</v>
      </c>
      <c r="D131" s="13" t="s">
        <v>80</v>
      </c>
      <c r="E131" s="13" t="s">
        <v>21</v>
      </c>
      <c r="F131" s="14">
        <v>39712</v>
      </c>
      <c r="G131" s="13" t="s">
        <v>22</v>
      </c>
      <c r="H131" s="13">
        <v>67</v>
      </c>
      <c r="I131" s="13">
        <v>7</v>
      </c>
      <c r="J131" s="13"/>
      <c r="K131" s="15"/>
      <c r="L131" s="13"/>
      <c r="M131" s="15"/>
      <c r="N131" s="13"/>
      <c r="O131" s="15"/>
      <c r="P131" s="13"/>
      <c r="Q131" s="13"/>
      <c r="R131" s="15"/>
      <c r="S131" s="13" t="s">
        <v>181</v>
      </c>
    </row>
    <row r="132" spans="1:19" x14ac:dyDescent="0.25">
      <c r="A132" s="12">
        <v>128</v>
      </c>
      <c r="B132" s="12" t="s">
        <v>54</v>
      </c>
      <c r="C132" s="12">
        <v>31</v>
      </c>
      <c r="D132" s="13" t="s">
        <v>84</v>
      </c>
      <c r="E132" s="13" t="s">
        <v>21</v>
      </c>
      <c r="F132" s="14">
        <v>39105</v>
      </c>
      <c r="G132" s="13" t="s">
        <v>22</v>
      </c>
      <c r="H132" s="13">
        <v>21</v>
      </c>
      <c r="I132" s="13">
        <v>8</v>
      </c>
      <c r="J132" s="13"/>
      <c r="K132" s="15"/>
      <c r="L132" s="13"/>
      <c r="M132" s="15"/>
      <c r="N132" s="13"/>
      <c r="O132" s="15"/>
      <c r="P132" s="13"/>
      <c r="Q132" s="13"/>
      <c r="R132" s="15"/>
      <c r="S132" s="13" t="s">
        <v>181</v>
      </c>
    </row>
    <row r="133" spans="1:19" x14ac:dyDescent="0.25">
      <c r="A133" s="12">
        <v>129</v>
      </c>
      <c r="B133" s="12" t="s">
        <v>19</v>
      </c>
      <c r="C133" s="12">
        <v>36</v>
      </c>
      <c r="D133" s="13" t="s">
        <v>91</v>
      </c>
      <c r="E133" s="13" t="s">
        <v>21</v>
      </c>
      <c r="F133" s="14">
        <v>39186</v>
      </c>
      <c r="G133" s="13" t="s">
        <v>22</v>
      </c>
      <c r="H133" s="13">
        <v>86</v>
      </c>
      <c r="I133" s="13">
        <v>8</v>
      </c>
      <c r="J133" s="13"/>
      <c r="K133" s="15"/>
      <c r="L133" s="13"/>
      <c r="M133" s="15"/>
      <c r="N133" s="13"/>
      <c r="O133" s="15"/>
      <c r="P133" s="13"/>
      <c r="Q133" s="13"/>
      <c r="R133" s="15"/>
      <c r="S133" s="13" t="s">
        <v>181</v>
      </c>
    </row>
    <row r="134" spans="1:19" x14ac:dyDescent="0.25">
      <c r="A134" s="12">
        <v>130</v>
      </c>
      <c r="B134" s="12" t="s">
        <v>19</v>
      </c>
      <c r="C134" s="12">
        <v>39</v>
      </c>
      <c r="D134" s="13" t="s">
        <v>99</v>
      </c>
      <c r="E134" s="13" t="s">
        <v>21</v>
      </c>
      <c r="F134" s="14" t="s">
        <v>100</v>
      </c>
      <c r="G134" s="13" t="s">
        <v>22</v>
      </c>
      <c r="H134" s="13">
        <v>41</v>
      </c>
      <c r="I134" s="13">
        <v>7</v>
      </c>
      <c r="J134" s="13"/>
      <c r="K134" s="15"/>
      <c r="L134" s="13"/>
      <c r="M134" s="15"/>
      <c r="N134" s="13"/>
      <c r="O134" s="15"/>
      <c r="P134" s="13"/>
      <c r="Q134" s="13"/>
      <c r="R134" s="15"/>
      <c r="S134" s="13" t="s">
        <v>181</v>
      </c>
    </row>
    <row r="135" spans="1:19" x14ac:dyDescent="0.25">
      <c r="A135" s="12">
        <v>131</v>
      </c>
      <c r="B135" s="12" t="s">
        <v>74</v>
      </c>
      <c r="C135" s="12">
        <v>41</v>
      </c>
      <c r="D135" s="13" t="s">
        <v>104</v>
      </c>
      <c r="E135" s="13" t="s">
        <v>21</v>
      </c>
      <c r="F135" s="14">
        <v>39624</v>
      </c>
      <c r="G135" s="13" t="s">
        <v>22</v>
      </c>
      <c r="H135" s="13">
        <v>75</v>
      </c>
      <c r="I135" s="13">
        <v>7</v>
      </c>
      <c r="J135" s="13"/>
      <c r="K135" s="15"/>
      <c r="L135" s="13"/>
      <c r="M135" s="15"/>
      <c r="N135" s="13"/>
      <c r="O135" s="15"/>
      <c r="P135" s="13"/>
      <c r="Q135" s="13"/>
      <c r="R135" s="15"/>
      <c r="S135" s="13" t="s">
        <v>181</v>
      </c>
    </row>
    <row r="136" spans="1:19" ht="15.6" customHeight="1" x14ac:dyDescent="0.25">
      <c r="A136" s="12">
        <v>132</v>
      </c>
      <c r="B136" s="12" t="s">
        <v>19</v>
      </c>
      <c r="C136" s="12">
        <v>57</v>
      </c>
      <c r="D136" s="13" t="s">
        <v>121</v>
      </c>
      <c r="E136" s="13" t="s">
        <v>21</v>
      </c>
      <c r="F136" s="14">
        <v>39309</v>
      </c>
      <c r="G136" s="13" t="s">
        <v>22</v>
      </c>
      <c r="H136" s="13">
        <v>67</v>
      </c>
      <c r="I136" s="13">
        <v>8</v>
      </c>
      <c r="J136" s="13"/>
      <c r="K136" s="15"/>
      <c r="L136" s="13"/>
      <c r="M136" s="15"/>
      <c r="N136" s="13"/>
      <c r="O136" s="15"/>
      <c r="P136" s="13"/>
      <c r="Q136" s="13"/>
      <c r="R136" s="15"/>
      <c r="S136" s="13" t="s">
        <v>181</v>
      </c>
    </row>
    <row r="137" spans="1:19" x14ac:dyDescent="0.25">
      <c r="A137" s="12">
        <v>133</v>
      </c>
      <c r="B137" s="12" t="s">
        <v>54</v>
      </c>
      <c r="C137" s="12">
        <v>62</v>
      </c>
      <c r="D137" s="13" t="s">
        <v>127</v>
      </c>
      <c r="E137" s="13" t="s">
        <v>21</v>
      </c>
      <c r="F137" s="14">
        <v>39232</v>
      </c>
      <c r="G137" s="13" t="s">
        <v>22</v>
      </c>
      <c r="H137" s="13">
        <v>21</v>
      </c>
      <c r="I137" s="13">
        <v>8</v>
      </c>
      <c r="J137" s="13"/>
      <c r="K137" s="15"/>
      <c r="L137" s="13"/>
      <c r="M137" s="15"/>
      <c r="N137" s="13"/>
      <c r="O137" s="15"/>
      <c r="P137" s="13"/>
      <c r="Q137" s="13"/>
      <c r="R137" s="15"/>
      <c r="S137" s="13" t="s">
        <v>181</v>
      </c>
    </row>
    <row r="138" spans="1:19" x14ac:dyDescent="0.25">
      <c r="A138" s="12">
        <v>134</v>
      </c>
      <c r="B138" s="12" t="s">
        <v>19</v>
      </c>
      <c r="C138" s="12">
        <v>64</v>
      </c>
      <c r="D138" s="13" t="s">
        <v>129</v>
      </c>
      <c r="E138" s="13" t="s">
        <v>21</v>
      </c>
      <c r="F138" s="14">
        <v>39338</v>
      </c>
      <c r="G138" s="13" t="s">
        <v>22</v>
      </c>
      <c r="H138" s="13">
        <v>43</v>
      </c>
      <c r="I138" s="13">
        <v>8</v>
      </c>
      <c r="J138" s="13"/>
      <c r="K138" s="15"/>
      <c r="L138" s="13"/>
      <c r="M138" s="15"/>
      <c r="N138" s="13"/>
      <c r="O138" s="15"/>
      <c r="P138" s="13"/>
      <c r="Q138" s="13"/>
      <c r="R138" s="15"/>
      <c r="S138" s="13" t="s">
        <v>181</v>
      </c>
    </row>
    <row r="139" spans="1:19" x14ac:dyDescent="0.25">
      <c r="A139" s="12">
        <v>135</v>
      </c>
      <c r="B139" s="12" t="s">
        <v>19</v>
      </c>
      <c r="C139" s="12">
        <v>65</v>
      </c>
      <c r="D139" s="13" t="s">
        <v>132</v>
      </c>
      <c r="E139" s="13" t="s">
        <v>21</v>
      </c>
      <c r="F139" s="14">
        <v>39288</v>
      </c>
      <c r="G139" s="13" t="s">
        <v>22</v>
      </c>
      <c r="H139" s="13">
        <v>31</v>
      </c>
      <c r="I139" s="13">
        <v>8</v>
      </c>
      <c r="J139" s="13"/>
      <c r="K139" s="15"/>
      <c r="L139" s="13"/>
      <c r="M139" s="15"/>
      <c r="N139" s="13"/>
      <c r="O139" s="15"/>
      <c r="P139" s="13"/>
      <c r="Q139" s="13"/>
      <c r="R139" s="15"/>
      <c r="S139" s="13" t="s">
        <v>181</v>
      </c>
    </row>
    <row r="140" spans="1:19" x14ac:dyDescent="0.25">
      <c r="A140" s="12">
        <v>136</v>
      </c>
      <c r="B140" s="12" t="s">
        <v>19</v>
      </c>
      <c r="C140" s="12">
        <v>71</v>
      </c>
      <c r="D140" s="13" t="s">
        <v>141</v>
      </c>
      <c r="E140" s="13" t="s">
        <v>21</v>
      </c>
      <c r="F140" s="14" t="s">
        <v>142</v>
      </c>
      <c r="G140" s="13" t="s">
        <v>22</v>
      </c>
      <c r="H140" s="13">
        <v>41</v>
      </c>
      <c r="I140" s="13">
        <v>7</v>
      </c>
      <c r="J140" s="13"/>
      <c r="K140" s="15"/>
      <c r="L140" s="13"/>
      <c r="M140" s="15"/>
      <c r="N140" s="13"/>
      <c r="O140" s="15"/>
      <c r="P140" s="13"/>
      <c r="Q140" s="13"/>
      <c r="R140" s="15"/>
      <c r="S140" s="13" t="s">
        <v>181</v>
      </c>
    </row>
    <row r="141" spans="1:19" x14ac:dyDescent="0.25">
      <c r="A141" s="12">
        <v>137</v>
      </c>
      <c r="B141" s="12" t="s">
        <v>19</v>
      </c>
      <c r="C141" s="12">
        <v>72</v>
      </c>
      <c r="D141" s="13" t="s">
        <v>143</v>
      </c>
      <c r="E141" s="13" t="s">
        <v>21</v>
      </c>
      <c r="F141" s="14">
        <v>39336</v>
      </c>
      <c r="G141" s="13" t="s">
        <v>22</v>
      </c>
      <c r="H141" s="13">
        <v>66</v>
      </c>
      <c r="I141" s="13">
        <v>8</v>
      </c>
      <c r="J141" s="13"/>
      <c r="K141" s="15"/>
      <c r="L141" s="13"/>
      <c r="M141" s="15"/>
      <c r="N141" s="13"/>
      <c r="O141" s="15"/>
      <c r="P141" s="13"/>
      <c r="Q141" s="13"/>
      <c r="R141" s="15"/>
      <c r="S141" s="13" t="s">
        <v>181</v>
      </c>
    </row>
    <row r="142" spans="1:19" x14ac:dyDescent="0.25">
      <c r="A142" s="12">
        <v>138</v>
      </c>
      <c r="B142" s="12" t="s">
        <v>19</v>
      </c>
      <c r="C142" s="12">
        <v>73</v>
      </c>
      <c r="D142" s="13" t="s">
        <v>146</v>
      </c>
      <c r="E142" s="13" t="s">
        <v>21</v>
      </c>
      <c r="F142" s="14">
        <v>39336</v>
      </c>
      <c r="G142" s="13" t="s">
        <v>22</v>
      </c>
      <c r="H142" s="13">
        <v>66</v>
      </c>
      <c r="I142" s="13">
        <v>8</v>
      </c>
      <c r="J142" s="13"/>
      <c r="K142" s="15"/>
      <c r="L142" s="13"/>
      <c r="M142" s="15"/>
      <c r="N142" s="13"/>
      <c r="O142" s="15"/>
      <c r="P142" s="13"/>
      <c r="Q142" s="13"/>
      <c r="R142" s="15"/>
      <c r="S142" s="13" t="s">
        <v>181</v>
      </c>
    </row>
    <row r="143" spans="1:19" x14ac:dyDescent="0.25">
      <c r="A143" s="12">
        <v>139</v>
      </c>
      <c r="B143" s="12" t="s">
        <v>54</v>
      </c>
      <c r="C143" s="12">
        <v>77</v>
      </c>
      <c r="D143" s="13" t="s">
        <v>151</v>
      </c>
      <c r="E143" s="13" t="s">
        <v>21</v>
      </c>
      <c r="F143" s="14">
        <v>39607</v>
      </c>
      <c r="G143" s="13" t="s">
        <v>22</v>
      </c>
      <c r="H143" s="13">
        <v>16</v>
      </c>
      <c r="I143" s="13">
        <v>7</v>
      </c>
      <c r="J143" s="13"/>
      <c r="K143" s="15"/>
      <c r="L143" s="13"/>
      <c r="M143" s="15"/>
      <c r="N143" s="13"/>
      <c r="O143" s="15"/>
      <c r="P143" s="13"/>
      <c r="Q143" s="13"/>
      <c r="R143" s="15"/>
      <c r="S143" s="13" t="s">
        <v>181</v>
      </c>
    </row>
    <row r="144" spans="1:19" x14ac:dyDescent="0.25">
      <c r="A144" s="12">
        <v>140</v>
      </c>
      <c r="B144" s="12" t="s">
        <v>19</v>
      </c>
      <c r="C144" s="12">
        <v>80</v>
      </c>
      <c r="D144" s="13" t="s">
        <v>155</v>
      </c>
      <c r="E144" s="13" t="s">
        <v>21</v>
      </c>
      <c r="F144" s="14">
        <v>39259</v>
      </c>
      <c r="G144" s="13" t="s">
        <v>22</v>
      </c>
      <c r="H144" s="13">
        <v>51</v>
      </c>
      <c r="I144" s="13">
        <v>8</v>
      </c>
      <c r="J144" s="13"/>
      <c r="K144" s="15"/>
      <c r="L144" s="13"/>
      <c r="M144" s="15"/>
      <c r="N144" s="13"/>
      <c r="O144" s="15"/>
      <c r="P144" s="13"/>
      <c r="Q144" s="13"/>
      <c r="R144" s="15"/>
      <c r="S144" s="13" t="s">
        <v>181</v>
      </c>
    </row>
    <row r="145" spans="1:19" x14ac:dyDescent="0.25">
      <c r="A145" s="12">
        <v>141</v>
      </c>
      <c r="B145" s="12" t="s">
        <v>19</v>
      </c>
      <c r="C145" s="12">
        <v>81</v>
      </c>
      <c r="D145" s="13" t="s">
        <v>156</v>
      </c>
      <c r="E145" s="13" t="s">
        <v>21</v>
      </c>
      <c r="F145" s="14">
        <v>39617</v>
      </c>
      <c r="G145" s="13" t="s">
        <v>22</v>
      </c>
      <c r="H145" s="13">
        <v>90</v>
      </c>
      <c r="I145" s="13">
        <v>7</v>
      </c>
      <c r="J145" s="13"/>
      <c r="K145" s="15"/>
      <c r="L145" s="13"/>
      <c r="M145" s="15"/>
      <c r="N145" s="13"/>
      <c r="O145" s="15"/>
      <c r="P145" s="13"/>
      <c r="Q145" s="13"/>
      <c r="R145" s="15"/>
      <c r="S145" s="13" t="s">
        <v>181</v>
      </c>
    </row>
    <row r="146" spans="1:19" x14ac:dyDescent="0.25">
      <c r="A146" s="12">
        <v>142</v>
      </c>
      <c r="B146" s="12" t="s">
        <v>19</v>
      </c>
      <c r="C146" s="12">
        <v>82</v>
      </c>
      <c r="D146" s="13" t="s">
        <v>158</v>
      </c>
      <c r="E146" s="13" t="s">
        <v>21</v>
      </c>
      <c r="F146" s="14">
        <v>39173</v>
      </c>
      <c r="G146" s="13" t="s">
        <v>22</v>
      </c>
      <c r="H146" s="13">
        <v>35</v>
      </c>
      <c r="I146" s="13">
        <v>8</v>
      </c>
      <c r="J146" s="13"/>
      <c r="K146" s="15"/>
      <c r="L146" s="13"/>
      <c r="M146" s="15"/>
      <c r="N146" s="13"/>
      <c r="O146" s="15"/>
      <c r="P146" s="13"/>
      <c r="Q146" s="13"/>
      <c r="R146" s="15"/>
      <c r="S146" s="13" t="s">
        <v>181</v>
      </c>
    </row>
    <row r="147" spans="1:19" x14ac:dyDescent="0.25">
      <c r="A147" s="12">
        <v>143</v>
      </c>
      <c r="B147" s="12" t="s">
        <v>19</v>
      </c>
      <c r="C147" s="12">
        <v>119</v>
      </c>
      <c r="D147" s="13" t="s">
        <v>180</v>
      </c>
      <c r="E147" s="13" t="s">
        <v>21</v>
      </c>
      <c r="F147" s="14">
        <v>39443</v>
      </c>
      <c r="G147" s="13" t="s">
        <v>22</v>
      </c>
      <c r="H147" s="13">
        <v>31</v>
      </c>
      <c r="I147" s="13">
        <v>7</v>
      </c>
      <c r="J147" s="13"/>
      <c r="K147" s="15"/>
      <c r="L147" s="13"/>
      <c r="M147" s="15"/>
      <c r="N147" s="13"/>
      <c r="O147" s="15"/>
      <c r="P147" s="13"/>
      <c r="Q147" s="13"/>
      <c r="R147" s="15"/>
      <c r="S147" s="13" t="s">
        <v>181</v>
      </c>
    </row>
    <row r="148" spans="1:19" x14ac:dyDescent="0.25">
      <c r="A148" s="12">
        <v>144</v>
      </c>
      <c r="B148" s="12" t="s">
        <v>19</v>
      </c>
      <c r="C148" s="12">
        <v>120</v>
      </c>
      <c r="D148" s="13" t="s">
        <v>182</v>
      </c>
      <c r="E148" s="13" t="s">
        <v>21</v>
      </c>
      <c r="F148" s="14">
        <v>39313</v>
      </c>
      <c r="G148" s="13" t="s">
        <v>22</v>
      </c>
      <c r="H148" s="13">
        <v>51</v>
      </c>
      <c r="I148" s="13">
        <v>8</v>
      </c>
      <c r="J148" s="13"/>
      <c r="K148" s="15"/>
      <c r="L148" s="13"/>
      <c r="M148" s="15"/>
      <c r="N148" s="13"/>
      <c r="O148" s="15"/>
      <c r="P148" s="13"/>
      <c r="Q148" s="13"/>
      <c r="R148" s="15"/>
      <c r="S148" s="13" t="s">
        <v>181</v>
      </c>
    </row>
    <row r="149" spans="1:19" x14ac:dyDescent="0.25">
      <c r="A149" s="12">
        <v>145</v>
      </c>
      <c r="B149" s="20" t="s">
        <v>19</v>
      </c>
      <c r="C149" s="12">
        <v>130</v>
      </c>
      <c r="D149" s="13" t="s">
        <v>183</v>
      </c>
      <c r="E149" s="13" t="s">
        <v>21</v>
      </c>
      <c r="F149" s="21" t="s">
        <v>184</v>
      </c>
      <c r="G149" s="22" t="s">
        <v>22</v>
      </c>
      <c r="H149" s="23">
        <v>41</v>
      </c>
      <c r="I149" s="24">
        <v>7</v>
      </c>
      <c r="J149" s="13"/>
      <c r="K149" s="15"/>
      <c r="L149" s="13"/>
      <c r="M149" s="15"/>
      <c r="N149" s="13"/>
      <c r="O149" s="15"/>
      <c r="P149" s="13"/>
      <c r="Q149" s="13"/>
      <c r="R149" s="15"/>
      <c r="S149" s="13" t="s">
        <v>181</v>
      </c>
    </row>
    <row r="150" spans="1:19" x14ac:dyDescent="0.25">
      <c r="A150" s="12">
        <v>146</v>
      </c>
      <c r="B150" s="25" t="s">
        <v>19</v>
      </c>
      <c r="C150" s="12">
        <v>132</v>
      </c>
      <c r="D150" s="13" t="s">
        <v>185</v>
      </c>
      <c r="E150" s="13" t="s">
        <v>21</v>
      </c>
      <c r="F150" s="14">
        <v>39313</v>
      </c>
      <c r="G150" s="22" t="s">
        <v>22</v>
      </c>
      <c r="H150" s="26">
        <v>31</v>
      </c>
      <c r="I150" s="13">
        <v>8</v>
      </c>
      <c r="J150" s="13"/>
      <c r="K150" s="15"/>
      <c r="L150" s="13"/>
      <c r="M150" s="15"/>
      <c r="N150" s="13"/>
      <c r="O150" s="15"/>
      <c r="P150" s="13"/>
      <c r="Q150" s="13"/>
      <c r="R150" s="15"/>
      <c r="S150" s="13" t="s">
        <v>181</v>
      </c>
    </row>
    <row r="151" spans="1:19" x14ac:dyDescent="0.25">
      <c r="A151" s="12">
        <v>147</v>
      </c>
      <c r="B151" s="25" t="s">
        <v>74</v>
      </c>
      <c r="C151" s="12">
        <v>141</v>
      </c>
      <c r="D151" s="13" t="s">
        <v>186</v>
      </c>
      <c r="E151" s="13" t="s">
        <v>21</v>
      </c>
      <c r="F151" s="14">
        <v>39478</v>
      </c>
      <c r="G151" s="22" t="s">
        <v>22</v>
      </c>
      <c r="H151" s="23">
        <v>75</v>
      </c>
      <c r="I151" s="13">
        <v>7</v>
      </c>
      <c r="J151" s="13"/>
      <c r="K151" s="15"/>
      <c r="L151" s="13"/>
      <c r="M151" s="15"/>
      <c r="N151" s="13"/>
      <c r="O151" s="15"/>
      <c r="P151" s="13"/>
      <c r="Q151" s="13"/>
      <c r="R151" s="15"/>
      <c r="S151" s="13" t="s">
        <v>181</v>
      </c>
    </row>
    <row r="152" spans="1:19" x14ac:dyDescent="0.25">
      <c r="A152" s="12">
        <v>148</v>
      </c>
      <c r="B152" s="27" t="s">
        <v>19</v>
      </c>
      <c r="C152" s="28">
        <v>144</v>
      </c>
      <c r="D152" s="29" t="s">
        <v>187</v>
      </c>
      <c r="E152" s="29" t="s">
        <v>21</v>
      </c>
      <c r="F152" s="30">
        <v>39715</v>
      </c>
      <c r="G152" s="31" t="s">
        <v>22</v>
      </c>
      <c r="H152" s="32">
        <v>77</v>
      </c>
      <c r="I152" s="29">
        <v>7</v>
      </c>
      <c r="J152" s="13"/>
      <c r="K152" s="15"/>
      <c r="L152" s="13"/>
      <c r="M152" s="15"/>
      <c r="N152" s="13"/>
      <c r="O152" s="15"/>
      <c r="P152" s="13"/>
      <c r="Q152" s="13"/>
      <c r="R152" s="15"/>
      <c r="S152" s="13" t="s">
        <v>181</v>
      </c>
    </row>
    <row r="153" spans="1:19" s="33" customFormat="1" x14ac:dyDescent="0.25">
      <c r="A153" s="12">
        <v>149</v>
      </c>
      <c r="B153" s="12" t="s">
        <v>54</v>
      </c>
      <c r="C153" s="12">
        <v>147</v>
      </c>
      <c r="D153" s="13" t="s">
        <v>188</v>
      </c>
      <c r="E153" s="13" t="s">
        <v>21</v>
      </c>
      <c r="F153" s="14">
        <v>39196</v>
      </c>
      <c r="G153" s="13" t="s">
        <v>22</v>
      </c>
      <c r="H153" s="13">
        <v>10</v>
      </c>
      <c r="I153" s="13">
        <v>8</v>
      </c>
      <c r="J153" s="13"/>
      <c r="K153" s="15"/>
      <c r="L153" s="13"/>
      <c r="M153" s="15"/>
      <c r="N153" s="13"/>
      <c r="O153" s="15"/>
      <c r="P153" s="13"/>
      <c r="Q153" s="13"/>
      <c r="R153" s="15"/>
      <c r="S153" s="13" t="s">
        <v>181</v>
      </c>
    </row>
    <row r="155" spans="1:19" x14ac:dyDescent="0.25">
      <c r="D155" s="4" t="s">
        <v>189</v>
      </c>
      <c r="E155" s="34"/>
      <c r="F155" s="34"/>
      <c r="G155" s="33"/>
      <c r="H155" s="34"/>
      <c r="I155" s="34"/>
      <c r="J155" s="34"/>
      <c r="K155" s="35" t="s">
        <v>190</v>
      </c>
      <c r="L155" s="34"/>
      <c r="M155" s="34"/>
    </row>
    <row r="156" spans="1:19" x14ac:dyDescent="0.25">
      <c r="D156" s="4"/>
      <c r="E156" s="34"/>
      <c r="F156" s="34"/>
      <c r="G156" s="33"/>
      <c r="H156" s="34"/>
      <c r="I156" s="34"/>
      <c r="J156" s="34"/>
      <c r="K156" s="34"/>
      <c r="L156" s="34"/>
      <c r="M156" s="34"/>
    </row>
    <row r="157" spans="1:19" x14ac:dyDescent="0.25">
      <c r="D157" s="4" t="s">
        <v>191</v>
      </c>
      <c r="E157" s="34"/>
      <c r="F157" s="34"/>
      <c r="G157" s="33"/>
      <c r="H157" s="34"/>
      <c r="I157" s="34"/>
      <c r="J157" s="34"/>
      <c r="K157" s="34"/>
      <c r="L157" s="34"/>
      <c r="M157" s="34"/>
    </row>
    <row r="158" spans="1:19" x14ac:dyDescent="0.25">
      <c r="D158" s="36" t="s">
        <v>192</v>
      </c>
    </row>
    <row r="159" spans="1:19" x14ac:dyDescent="0.25">
      <c r="D159" s="36" t="s">
        <v>193</v>
      </c>
    </row>
    <row r="160" spans="1:19" x14ac:dyDescent="0.25">
      <c r="D160" s="36" t="s">
        <v>194</v>
      </c>
    </row>
  </sheetData>
  <autoFilter ref="B4:S153">
    <sortState ref="B5:S153">
      <sortCondition descending="1" ref="R4:R153"/>
    </sortState>
  </autoFilter>
  <mergeCells count="5">
    <mergeCell ref="E1:R1"/>
    <mergeCell ref="J3:K3"/>
    <mergeCell ref="L3:M3"/>
    <mergeCell ref="N3:O3"/>
    <mergeCell ref="P3:Q3"/>
  </mergeCell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7-8_д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Одегова Светлана Петровна</dc:creator>
  <cp:lastModifiedBy>Соколова Светлана Александровна</cp:lastModifiedBy>
  <dcterms:created xsi:type="dcterms:W3CDTF">2021-11-15T06:10:54Z</dcterms:created>
  <dcterms:modified xsi:type="dcterms:W3CDTF">2021-11-15T07:03:16Z</dcterms:modified>
</cp:coreProperties>
</file>