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beta2.itc.lan\Metodists\ОЛИМПИАДЫ\2022-2023\Окружной этап\12 ВСЕ ПРОТОКОЛЫ\Физическая культура\На сайт\"/>
    </mc:Choice>
  </mc:AlternateContent>
  <bookViews>
    <workbookView xWindow="0" yWindow="0" windowWidth="28800" windowHeight="11730"/>
  </bookViews>
  <sheets>
    <sheet name="девочки 7-8 (на сайт)" sheetId="1" r:id="rId1"/>
  </sheets>
  <definedNames>
    <definedName name="_xlnm._FilterDatabase" localSheetId="0" hidden="1">'девочки 7-8 (на сайт)'!$A$4:$Q$167</definedName>
    <definedName name="_xlnm.Print_Titles" localSheetId="0">'девочки 7-8 (на сайт)'!$4:$4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1" i="1" l="1"/>
  <c r="O121" i="1" s="1"/>
  <c r="P121" i="1" s="1"/>
  <c r="H120" i="1"/>
  <c r="O120" i="1" s="1"/>
  <c r="P120" i="1" s="1"/>
  <c r="N119" i="1"/>
  <c r="L119" i="1"/>
  <c r="H119" i="1"/>
  <c r="O119" i="1" s="1"/>
  <c r="P119" i="1" s="1"/>
  <c r="J118" i="1"/>
  <c r="O118" i="1" s="1"/>
  <c r="P118" i="1" s="1"/>
  <c r="N117" i="1"/>
  <c r="L117" i="1"/>
  <c r="J117" i="1"/>
  <c r="H117" i="1"/>
  <c r="O117" i="1" s="1"/>
  <c r="P117" i="1" s="1"/>
  <c r="O116" i="1"/>
  <c r="P116" i="1" s="1"/>
  <c r="N116" i="1"/>
  <c r="L116" i="1"/>
  <c r="H116" i="1"/>
  <c r="N115" i="1"/>
  <c r="L115" i="1"/>
  <c r="H115" i="1"/>
  <c r="O115" i="1" s="1"/>
  <c r="P115" i="1" s="1"/>
  <c r="N114" i="1"/>
  <c r="L114" i="1"/>
  <c r="J114" i="1"/>
  <c r="H114" i="1"/>
  <c r="O114" i="1" s="1"/>
  <c r="P114" i="1" s="1"/>
  <c r="N113" i="1"/>
  <c r="L113" i="1"/>
  <c r="J113" i="1"/>
  <c r="H113" i="1"/>
  <c r="O113" i="1" s="1"/>
  <c r="P113" i="1" s="1"/>
  <c r="N112" i="1"/>
  <c r="L112" i="1"/>
  <c r="J112" i="1"/>
  <c r="H112" i="1"/>
  <c r="O112" i="1" s="1"/>
  <c r="P112" i="1" s="1"/>
  <c r="N111" i="1"/>
  <c r="L111" i="1"/>
  <c r="J111" i="1"/>
  <c r="H111" i="1"/>
  <c r="O111" i="1" s="1"/>
  <c r="P111" i="1" s="1"/>
  <c r="N110" i="1"/>
  <c r="L110" i="1"/>
  <c r="J110" i="1"/>
  <c r="H110" i="1"/>
  <c r="O110" i="1" s="1"/>
  <c r="P110" i="1" s="1"/>
  <c r="O109" i="1"/>
  <c r="P109" i="1" s="1"/>
  <c r="N109" i="1"/>
  <c r="J109" i="1"/>
  <c r="H109" i="1"/>
  <c r="N108" i="1"/>
  <c r="L108" i="1"/>
  <c r="J108" i="1"/>
  <c r="H108" i="1"/>
  <c r="O108" i="1" s="1"/>
  <c r="P108" i="1" s="1"/>
  <c r="N107" i="1"/>
  <c r="J107" i="1"/>
  <c r="H107" i="1"/>
  <c r="O107" i="1" s="1"/>
  <c r="P107" i="1" s="1"/>
  <c r="N106" i="1"/>
  <c r="L106" i="1"/>
  <c r="J106" i="1"/>
  <c r="H106" i="1"/>
  <c r="O106" i="1" s="1"/>
  <c r="P106" i="1" s="1"/>
  <c r="N105" i="1"/>
  <c r="L105" i="1"/>
  <c r="J105" i="1"/>
  <c r="H105" i="1"/>
  <c r="O105" i="1" s="1"/>
  <c r="P105" i="1" s="1"/>
  <c r="N104" i="1"/>
  <c r="L104" i="1"/>
  <c r="J104" i="1"/>
  <c r="H104" i="1"/>
  <c r="O104" i="1" s="1"/>
  <c r="P104" i="1" s="1"/>
  <c r="N103" i="1"/>
  <c r="L103" i="1"/>
  <c r="J103" i="1"/>
  <c r="H103" i="1"/>
  <c r="O103" i="1" s="1"/>
  <c r="P103" i="1" s="1"/>
  <c r="O102" i="1"/>
  <c r="P102" i="1" s="1"/>
  <c r="N102" i="1"/>
  <c r="J102" i="1"/>
  <c r="H102" i="1"/>
  <c r="N101" i="1"/>
  <c r="L101" i="1"/>
  <c r="J101" i="1"/>
  <c r="H101" i="1"/>
  <c r="O101" i="1" s="1"/>
  <c r="P101" i="1" s="1"/>
  <c r="N100" i="1"/>
  <c r="L100" i="1"/>
  <c r="J100" i="1"/>
  <c r="H100" i="1"/>
  <c r="O100" i="1" s="1"/>
  <c r="P100" i="1" s="1"/>
  <c r="N99" i="1"/>
  <c r="L99" i="1"/>
  <c r="J99" i="1"/>
  <c r="H99" i="1"/>
  <c r="O99" i="1" s="1"/>
  <c r="P99" i="1" s="1"/>
  <c r="N98" i="1"/>
  <c r="L98" i="1"/>
  <c r="J98" i="1"/>
  <c r="O98" i="1" s="1"/>
  <c r="P98" i="1" s="1"/>
  <c r="N97" i="1"/>
  <c r="L97" i="1"/>
  <c r="J97" i="1"/>
  <c r="H97" i="1"/>
  <c r="O97" i="1" s="1"/>
  <c r="P97" i="1" s="1"/>
  <c r="N96" i="1"/>
  <c r="L96" i="1"/>
  <c r="J96" i="1"/>
  <c r="H96" i="1"/>
  <c r="O96" i="1" s="1"/>
  <c r="P96" i="1" s="1"/>
  <c r="N95" i="1"/>
  <c r="L95" i="1"/>
  <c r="J95" i="1"/>
  <c r="H95" i="1"/>
  <c r="O95" i="1" s="1"/>
  <c r="P95" i="1" s="1"/>
  <c r="N94" i="1"/>
  <c r="L94" i="1"/>
  <c r="J94" i="1"/>
  <c r="H94" i="1"/>
  <c r="O94" i="1" s="1"/>
  <c r="P94" i="1" s="1"/>
  <c r="N93" i="1"/>
  <c r="L93" i="1"/>
  <c r="J93" i="1"/>
  <c r="H93" i="1"/>
  <c r="O93" i="1" s="1"/>
  <c r="P93" i="1" s="1"/>
  <c r="N92" i="1"/>
  <c r="L92" i="1"/>
  <c r="J92" i="1"/>
  <c r="H92" i="1"/>
  <c r="O92" i="1" s="1"/>
  <c r="P92" i="1" s="1"/>
  <c r="N91" i="1"/>
  <c r="L91" i="1"/>
  <c r="J91" i="1"/>
  <c r="H91" i="1"/>
  <c r="O91" i="1" s="1"/>
  <c r="P91" i="1" s="1"/>
  <c r="N90" i="1"/>
  <c r="L90" i="1"/>
  <c r="J90" i="1"/>
  <c r="H90" i="1"/>
  <c r="O90" i="1" s="1"/>
  <c r="P90" i="1" s="1"/>
  <c r="N89" i="1"/>
  <c r="L89" i="1"/>
  <c r="J89" i="1"/>
  <c r="H89" i="1"/>
  <c r="O89" i="1" s="1"/>
  <c r="P89" i="1" s="1"/>
  <c r="N88" i="1"/>
  <c r="L88" i="1"/>
  <c r="J88" i="1"/>
  <c r="H88" i="1"/>
  <c r="O88" i="1" s="1"/>
  <c r="P88" i="1" s="1"/>
  <c r="N87" i="1"/>
  <c r="L87" i="1"/>
  <c r="J87" i="1"/>
  <c r="H87" i="1"/>
  <c r="O87" i="1" s="1"/>
  <c r="P87" i="1" s="1"/>
  <c r="N86" i="1"/>
  <c r="L86" i="1"/>
  <c r="J86" i="1"/>
  <c r="H86" i="1"/>
  <c r="O86" i="1" s="1"/>
  <c r="P86" i="1" s="1"/>
  <c r="N85" i="1"/>
  <c r="L85" i="1"/>
  <c r="J85" i="1"/>
  <c r="H85" i="1"/>
  <c r="O85" i="1" s="1"/>
  <c r="P85" i="1" s="1"/>
  <c r="N84" i="1"/>
  <c r="L84" i="1"/>
  <c r="J84" i="1"/>
  <c r="H84" i="1"/>
  <c r="O84" i="1" s="1"/>
  <c r="P84" i="1" s="1"/>
  <c r="N83" i="1"/>
  <c r="L83" i="1"/>
  <c r="J83" i="1"/>
  <c r="H83" i="1"/>
  <c r="O83" i="1" s="1"/>
  <c r="P83" i="1" s="1"/>
  <c r="N82" i="1"/>
  <c r="L82" i="1"/>
  <c r="J82" i="1"/>
  <c r="H82" i="1"/>
  <c r="O82" i="1" s="1"/>
  <c r="P82" i="1" s="1"/>
  <c r="N81" i="1"/>
  <c r="L81" i="1"/>
  <c r="J81" i="1"/>
  <c r="H81" i="1"/>
  <c r="O81" i="1" s="1"/>
  <c r="P81" i="1" s="1"/>
  <c r="N80" i="1"/>
  <c r="L80" i="1"/>
  <c r="J80" i="1"/>
  <c r="H80" i="1"/>
  <c r="O80" i="1" s="1"/>
  <c r="P80" i="1" s="1"/>
  <c r="N79" i="1"/>
  <c r="L79" i="1"/>
  <c r="J79" i="1"/>
  <c r="H79" i="1"/>
  <c r="O79" i="1" s="1"/>
  <c r="P79" i="1" s="1"/>
  <c r="N78" i="1"/>
  <c r="L78" i="1"/>
  <c r="J78" i="1"/>
  <c r="H78" i="1"/>
  <c r="O78" i="1" s="1"/>
  <c r="P78" i="1" s="1"/>
  <c r="N77" i="1"/>
  <c r="L77" i="1"/>
  <c r="J77" i="1"/>
  <c r="H77" i="1"/>
  <c r="O77" i="1" s="1"/>
  <c r="P77" i="1" s="1"/>
  <c r="N76" i="1"/>
  <c r="L76" i="1"/>
  <c r="J76" i="1"/>
  <c r="H76" i="1"/>
  <c r="O76" i="1" s="1"/>
  <c r="P76" i="1" s="1"/>
  <c r="N75" i="1"/>
  <c r="L75" i="1"/>
  <c r="J75" i="1"/>
  <c r="H75" i="1"/>
  <c r="O75" i="1" s="1"/>
  <c r="P75" i="1" s="1"/>
  <c r="N74" i="1"/>
  <c r="L74" i="1"/>
  <c r="J74" i="1"/>
  <c r="H74" i="1"/>
  <c r="O74" i="1" s="1"/>
  <c r="P74" i="1" s="1"/>
  <c r="N73" i="1"/>
  <c r="L73" i="1"/>
  <c r="J73" i="1"/>
  <c r="H73" i="1"/>
  <c r="O73" i="1" s="1"/>
  <c r="P73" i="1" s="1"/>
  <c r="N72" i="1"/>
  <c r="L72" i="1"/>
  <c r="J72" i="1"/>
  <c r="H72" i="1"/>
  <c r="O72" i="1" s="1"/>
  <c r="P72" i="1" s="1"/>
  <c r="N71" i="1"/>
  <c r="L71" i="1"/>
  <c r="J71" i="1"/>
  <c r="H71" i="1"/>
  <c r="O71" i="1" s="1"/>
  <c r="P71" i="1" s="1"/>
  <c r="N70" i="1"/>
  <c r="L70" i="1"/>
  <c r="J70" i="1"/>
  <c r="H70" i="1"/>
  <c r="O70" i="1" s="1"/>
  <c r="P70" i="1" s="1"/>
  <c r="N69" i="1"/>
  <c r="L69" i="1"/>
  <c r="J69" i="1"/>
  <c r="H69" i="1"/>
  <c r="O69" i="1" s="1"/>
  <c r="P69" i="1" s="1"/>
  <c r="N68" i="1"/>
  <c r="L68" i="1"/>
  <c r="J68" i="1"/>
  <c r="H68" i="1"/>
  <c r="O68" i="1" s="1"/>
  <c r="P68" i="1" s="1"/>
  <c r="N67" i="1"/>
  <c r="L67" i="1"/>
  <c r="J67" i="1"/>
  <c r="H67" i="1"/>
  <c r="O67" i="1" s="1"/>
  <c r="P67" i="1" s="1"/>
  <c r="N66" i="1"/>
  <c r="L66" i="1"/>
  <c r="J66" i="1"/>
  <c r="H66" i="1"/>
  <c r="O66" i="1" s="1"/>
  <c r="P66" i="1" s="1"/>
  <c r="N65" i="1"/>
  <c r="L65" i="1"/>
  <c r="J65" i="1"/>
  <c r="H65" i="1"/>
  <c r="O65" i="1" s="1"/>
  <c r="P65" i="1" s="1"/>
  <c r="N64" i="1"/>
  <c r="L64" i="1"/>
  <c r="J64" i="1"/>
  <c r="H64" i="1"/>
  <c r="O64" i="1" s="1"/>
  <c r="P64" i="1" s="1"/>
  <c r="N63" i="1"/>
  <c r="L63" i="1"/>
  <c r="J63" i="1"/>
  <c r="H63" i="1"/>
  <c r="O63" i="1" s="1"/>
  <c r="P63" i="1" s="1"/>
  <c r="N62" i="1"/>
  <c r="L62" i="1"/>
  <c r="J62" i="1"/>
  <c r="H62" i="1"/>
  <c r="O62" i="1" s="1"/>
  <c r="P62" i="1" s="1"/>
  <c r="N61" i="1"/>
  <c r="L61" i="1"/>
  <c r="J61" i="1"/>
  <c r="H61" i="1"/>
  <c r="O61" i="1" s="1"/>
  <c r="P61" i="1" s="1"/>
  <c r="N60" i="1"/>
  <c r="L60" i="1"/>
  <c r="J60" i="1"/>
  <c r="H60" i="1"/>
  <c r="O60" i="1" s="1"/>
  <c r="P60" i="1" s="1"/>
  <c r="N59" i="1"/>
  <c r="L59" i="1"/>
  <c r="J59" i="1"/>
  <c r="H59" i="1"/>
  <c r="O59" i="1" s="1"/>
  <c r="P59" i="1" s="1"/>
  <c r="N58" i="1"/>
  <c r="L58" i="1"/>
  <c r="J58" i="1"/>
  <c r="H58" i="1"/>
  <c r="O58" i="1" s="1"/>
  <c r="P58" i="1" s="1"/>
  <c r="N57" i="1"/>
  <c r="L57" i="1"/>
  <c r="J57" i="1"/>
  <c r="H57" i="1"/>
  <c r="O57" i="1" s="1"/>
  <c r="P57" i="1" s="1"/>
  <c r="N56" i="1"/>
  <c r="L56" i="1"/>
  <c r="J56" i="1"/>
  <c r="H56" i="1"/>
  <c r="O56" i="1" s="1"/>
  <c r="P56" i="1" s="1"/>
  <c r="N55" i="1"/>
  <c r="L55" i="1"/>
  <c r="J55" i="1"/>
  <c r="H55" i="1"/>
  <c r="O55" i="1" s="1"/>
  <c r="P55" i="1" s="1"/>
  <c r="N54" i="1"/>
  <c r="L54" i="1"/>
  <c r="J54" i="1"/>
  <c r="H54" i="1"/>
  <c r="O54" i="1" s="1"/>
  <c r="P54" i="1" s="1"/>
  <c r="N53" i="1"/>
  <c r="L53" i="1"/>
  <c r="J53" i="1"/>
  <c r="H53" i="1"/>
  <c r="O53" i="1" s="1"/>
  <c r="P53" i="1" s="1"/>
  <c r="N52" i="1"/>
  <c r="L52" i="1"/>
  <c r="J52" i="1"/>
  <c r="H52" i="1"/>
  <c r="O52" i="1" s="1"/>
  <c r="P52" i="1" s="1"/>
  <c r="N51" i="1"/>
  <c r="L51" i="1"/>
  <c r="J51" i="1"/>
  <c r="H51" i="1"/>
  <c r="O51" i="1" s="1"/>
  <c r="P51" i="1" s="1"/>
  <c r="N50" i="1"/>
  <c r="L50" i="1"/>
  <c r="J50" i="1"/>
  <c r="H50" i="1"/>
  <c r="O50" i="1" s="1"/>
  <c r="P50" i="1" s="1"/>
  <c r="N49" i="1"/>
  <c r="L49" i="1"/>
  <c r="J49" i="1"/>
  <c r="H49" i="1"/>
  <c r="O49" i="1" s="1"/>
  <c r="P49" i="1" s="1"/>
  <c r="N48" i="1"/>
  <c r="L48" i="1"/>
  <c r="J48" i="1"/>
  <c r="H48" i="1"/>
  <c r="O48" i="1" s="1"/>
  <c r="P48" i="1" s="1"/>
  <c r="N47" i="1"/>
  <c r="L47" i="1"/>
  <c r="J47" i="1"/>
  <c r="H47" i="1"/>
  <c r="O47" i="1" s="1"/>
  <c r="P47" i="1" s="1"/>
  <c r="N46" i="1"/>
  <c r="L46" i="1"/>
  <c r="J46" i="1"/>
  <c r="H46" i="1"/>
  <c r="O46" i="1" s="1"/>
  <c r="P46" i="1" s="1"/>
  <c r="N45" i="1"/>
  <c r="L45" i="1"/>
  <c r="J45" i="1"/>
  <c r="H45" i="1"/>
  <c r="O45" i="1" s="1"/>
  <c r="P45" i="1" s="1"/>
  <c r="N44" i="1"/>
  <c r="L44" i="1"/>
  <c r="J44" i="1"/>
  <c r="H44" i="1"/>
  <c r="O44" i="1" s="1"/>
  <c r="P44" i="1" s="1"/>
  <c r="N43" i="1"/>
  <c r="L43" i="1"/>
  <c r="J43" i="1"/>
  <c r="H43" i="1"/>
  <c r="O43" i="1" s="1"/>
  <c r="P43" i="1" s="1"/>
  <c r="N42" i="1"/>
  <c r="L42" i="1"/>
  <c r="J42" i="1"/>
  <c r="H42" i="1"/>
  <c r="O42" i="1" s="1"/>
  <c r="P42" i="1" s="1"/>
  <c r="N41" i="1"/>
  <c r="L41" i="1"/>
  <c r="J41" i="1"/>
  <c r="H41" i="1"/>
  <c r="O41" i="1" s="1"/>
  <c r="P41" i="1" s="1"/>
  <c r="N40" i="1"/>
  <c r="L40" i="1"/>
  <c r="J40" i="1"/>
  <c r="H40" i="1"/>
  <c r="O40" i="1" s="1"/>
  <c r="P40" i="1" s="1"/>
  <c r="N39" i="1"/>
  <c r="L39" i="1"/>
  <c r="J39" i="1"/>
  <c r="H39" i="1"/>
  <c r="O39" i="1" s="1"/>
  <c r="P39" i="1" s="1"/>
  <c r="N38" i="1"/>
  <c r="L38" i="1"/>
  <c r="J38" i="1"/>
  <c r="H38" i="1"/>
  <c r="O38" i="1" s="1"/>
  <c r="P38" i="1" s="1"/>
  <c r="N37" i="1"/>
  <c r="L37" i="1"/>
  <c r="J37" i="1"/>
  <c r="H37" i="1"/>
  <c r="O37" i="1" s="1"/>
  <c r="P37" i="1" s="1"/>
  <c r="N36" i="1"/>
  <c r="L36" i="1"/>
  <c r="J36" i="1"/>
  <c r="H36" i="1"/>
  <c r="O36" i="1" s="1"/>
  <c r="P36" i="1" s="1"/>
  <c r="N35" i="1"/>
  <c r="L35" i="1"/>
  <c r="J35" i="1"/>
  <c r="H35" i="1"/>
  <c r="O35" i="1" s="1"/>
  <c r="P35" i="1" s="1"/>
  <c r="N34" i="1"/>
  <c r="L34" i="1"/>
  <c r="J34" i="1"/>
  <c r="H34" i="1"/>
  <c r="O34" i="1" s="1"/>
  <c r="P34" i="1" s="1"/>
  <c r="N33" i="1"/>
  <c r="L33" i="1"/>
  <c r="J33" i="1"/>
  <c r="H33" i="1"/>
  <c r="O33" i="1" s="1"/>
  <c r="P33" i="1" s="1"/>
  <c r="N32" i="1"/>
  <c r="L32" i="1"/>
  <c r="J32" i="1"/>
  <c r="H32" i="1"/>
  <c r="O32" i="1" s="1"/>
  <c r="P32" i="1" s="1"/>
  <c r="N31" i="1"/>
  <c r="L31" i="1"/>
  <c r="J31" i="1"/>
  <c r="H31" i="1"/>
  <c r="O31" i="1" s="1"/>
  <c r="P31" i="1" s="1"/>
  <c r="N30" i="1"/>
  <c r="L30" i="1"/>
  <c r="J30" i="1"/>
  <c r="H30" i="1"/>
  <c r="O30" i="1" s="1"/>
  <c r="P30" i="1" s="1"/>
  <c r="N29" i="1"/>
  <c r="L29" i="1"/>
  <c r="J29" i="1"/>
  <c r="H29" i="1"/>
  <c r="O29" i="1" s="1"/>
  <c r="P29" i="1" s="1"/>
  <c r="N28" i="1"/>
  <c r="L28" i="1"/>
  <c r="J28" i="1"/>
  <c r="H28" i="1"/>
  <c r="O28" i="1" s="1"/>
  <c r="P28" i="1" s="1"/>
  <c r="N27" i="1"/>
  <c r="L27" i="1"/>
  <c r="J27" i="1"/>
  <c r="H27" i="1"/>
  <c r="O27" i="1" s="1"/>
  <c r="P27" i="1" s="1"/>
  <c r="N26" i="1"/>
  <c r="L26" i="1"/>
  <c r="J26" i="1"/>
  <c r="H26" i="1"/>
  <c r="O26" i="1" s="1"/>
  <c r="P26" i="1" s="1"/>
  <c r="N25" i="1"/>
  <c r="L25" i="1"/>
  <c r="J25" i="1"/>
  <c r="H25" i="1"/>
  <c r="O25" i="1" s="1"/>
  <c r="P25" i="1" s="1"/>
  <c r="N24" i="1"/>
  <c r="L24" i="1"/>
  <c r="J24" i="1"/>
  <c r="H24" i="1"/>
  <c r="O24" i="1" s="1"/>
  <c r="P24" i="1" s="1"/>
  <c r="N23" i="1"/>
  <c r="L23" i="1"/>
  <c r="J23" i="1"/>
  <c r="H23" i="1"/>
  <c r="O23" i="1" s="1"/>
  <c r="P23" i="1" s="1"/>
  <c r="N22" i="1"/>
  <c r="L22" i="1"/>
  <c r="J22" i="1"/>
  <c r="H22" i="1"/>
  <c r="O22" i="1" s="1"/>
  <c r="P22" i="1" s="1"/>
  <c r="N21" i="1"/>
  <c r="L21" i="1"/>
  <c r="J21" i="1"/>
  <c r="H21" i="1"/>
  <c r="O21" i="1" s="1"/>
  <c r="P21" i="1" s="1"/>
  <c r="N20" i="1"/>
  <c r="L20" i="1"/>
  <c r="J20" i="1"/>
  <c r="H20" i="1"/>
  <c r="O20" i="1" s="1"/>
  <c r="P20" i="1" s="1"/>
  <c r="N19" i="1"/>
  <c r="L19" i="1"/>
  <c r="J19" i="1"/>
  <c r="H19" i="1"/>
  <c r="O19" i="1" s="1"/>
  <c r="P19" i="1" s="1"/>
  <c r="N18" i="1"/>
  <c r="L18" i="1"/>
  <c r="J18" i="1"/>
  <c r="H18" i="1"/>
  <c r="O18" i="1" s="1"/>
  <c r="P18" i="1" s="1"/>
  <c r="N17" i="1"/>
  <c r="L17" i="1"/>
  <c r="J17" i="1"/>
  <c r="H17" i="1"/>
  <c r="O17" i="1" s="1"/>
  <c r="P17" i="1" s="1"/>
  <c r="N16" i="1"/>
  <c r="L16" i="1"/>
  <c r="J16" i="1"/>
  <c r="H16" i="1"/>
  <c r="O16" i="1" s="1"/>
  <c r="P16" i="1" s="1"/>
  <c r="N15" i="1"/>
  <c r="L15" i="1"/>
  <c r="J15" i="1"/>
  <c r="H15" i="1"/>
  <c r="O15" i="1" s="1"/>
  <c r="P15" i="1" s="1"/>
  <c r="N14" i="1"/>
  <c r="L14" i="1"/>
  <c r="J14" i="1"/>
  <c r="H14" i="1"/>
  <c r="O14" i="1" s="1"/>
  <c r="P14" i="1" s="1"/>
  <c r="N13" i="1"/>
  <c r="L13" i="1"/>
  <c r="J13" i="1"/>
  <c r="H13" i="1"/>
  <c r="O13" i="1" s="1"/>
  <c r="P13" i="1" s="1"/>
  <c r="N12" i="1"/>
  <c r="L12" i="1"/>
  <c r="J12" i="1"/>
  <c r="H12" i="1"/>
  <c r="O12" i="1" s="1"/>
  <c r="P12" i="1" s="1"/>
  <c r="N11" i="1"/>
  <c r="L11" i="1"/>
  <c r="J11" i="1"/>
  <c r="H11" i="1"/>
  <c r="O11" i="1" s="1"/>
  <c r="P11" i="1" s="1"/>
  <c r="N10" i="1"/>
  <c r="L10" i="1"/>
  <c r="J10" i="1"/>
  <c r="H10" i="1"/>
  <c r="O10" i="1" s="1"/>
  <c r="P10" i="1" s="1"/>
  <c r="N9" i="1"/>
  <c r="L9" i="1"/>
  <c r="J9" i="1"/>
  <c r="H9" i="1"/>
  <c r="O9" i="1" s="1"/>
  <c r="P9" i="1" s="1"/>
  <c r="N8" i="1"/>
  <c r="L8" i="1"/>
  <c r="J8" i="1"/>
  <c r="H8" i="1"/>
  <c r="O8" i="1" s="1"/>
  <c r="P8" i="1" s="1"/>
  <c r="N7" i="1"/>
  <c r="L7" i="1"/>
  <c r="J7" i="1"/>
  <c r="H7" i="1"/>
  <c r="O7" i="1" s="1"/>
  <c r="P7" i="1" s="1"/>
  <c r="N6" i="1"/>
  <c r="L6" i="1"/>
  <c r="J6" i="1"/>
  <c r="H6" i="1"/>
  <c r="O6" i="1" s="1"/>
  <c r="P6" i="1" s="1"/>
  <c r="N5" i="1"/>
  <c r="L5" i="1"/>
  <c r="J5" i="1"/>
  <c r="H5" i="1"/>
  <c r="O5" i="1" s="1"/>
  <c r="P5" i="1" s="1"/>
</calcChain>
</file>

<file path=xl/sharedStrings.xml><?xml version="1.0" encoding="utf-8"?>
<sst xmlns="http://schemas.openxmlformats.org/spreadsheetml/2006/main" count="618" uniqueCount="196">
  <si>
    <t>Протокол окружного этапа всероссийской олимпиады школьников в 2022-2023 учебном году
Физическая культура (девушки). 7-8 классы</t>
  </si>
  <si>
    <t>Дата размещения: 11.11.22г.</t>
  </si>
  <si>
    <t>теория</t>
  </si>
  <si>
    <t>легкая атлетика</t>
  </si>
  <si>
    <t xml:space="preserve">прикладная </t>
  </si>
  <si>
    <t>гимнастика</t>
  </si>
  <si>
    <t>№ п/п</t>
  </si>
  <si>
    <t>КОД</t>
  </si>
  <si>
    <t>пол</t>
  </si>
  <si>
    <t>Дата рождения (00.00.0000)</t>
  </si>
  <si>
    <t>№ ОО</t>
  </si>
  <si>
    <t>Класс</t>
  </si>
  <si>
    <t>результат</t>
  </si>
  <si>
    <t>зачётный балл</t>
  </si>
  <si>
    <t>результат (секунды)</t>
  </si>
  <si>
    <t>Итоговый балл</t>
  </si>
  <si>
    <t>% выполнения</t>
  </si>
  <si>
    <t>Результат</t>
  </si>
  <si>
    <t>8Ф151</t>
  </si>
  <si>
    <t>д</t>
  </si>
  <si>
    <t>Победитель</t>
  </si>
  <si>
    <t>8Ф153</t>
  </si>
  <si>
    <t>Призер</t>
  </si>
  <si>
    <t>8Ф63</t>
  </si>
  <si>
    <t>8Ф159</t>
  </si>
  <si>
    <t>06.01.2008</t>
  </si>
  <si>
    <t>7Ф75</t>
  </si>
  <si>
    <t>7(6)</t>
  </si>
  <si>
    <t>8Ф39</t>
  </si>
  <si>
    <t>8Ф140</t>
  </si>
  <si>
    <t>7Ф125</t>
  </si>
  <si>
    <t>7Ф113</t>
  </si>
  <si>
    <t>8Ф62</t>
  </si>
  <si>
    <t>7Ф118</t>
  </si>
  <si>
    <t>8Ф129</t>
  </si>
  <si>
    <t>8Ф29</t>
  </si>
  <si>
    <t>7Ф137</t>
  </si>
  <si>
    <t>8Ф87</t>
  </si>
  <si>
    <t>7Ф24</t>
  </si>
  <si>
    <t>8Ф73</t>
  </si>
  <si>
    <t>30.062008</t>
  </si>
  <si>
    <t>7Ф72</t>
  </si>
  <si>
    <t>7Ф119</t>
  </si>
  <si>
    <t>7Ф99</t>
  </si>
  <si>
    <t>7Ф44</t>
  </si>
  <si>
    <t>7Ф116</t>
  </si>
  <si>
    <t>7Ф18</t>
  </si>
  <si>
    <t xml:space="preserve">  05.02.2008</t>
  </si>
  <si>
    <t>7Ф88</t>
  </si>
  <si>
    <t>8Ф77</t>
  </si>
  <si>
    <t>8Ф166</t>
  </si>
  <si>
    <t>ж</t>
  </si>
  <si>
    <t>16.05.2008</t>
  </si>
  <si>
    <t>7Ф09</t>
  </si>
  <si>
    <t>7Ф49</t>
  </si>
  <si>
    <t>8Ф44</t>
  </si>
  <si>
    <t>ООЦ</t>
  </si>
  <si>
    <t>8Ф18</t>
  </si>
  <si>
    <t>7Ф98</t>
  </si>
  <si>
    <t>8Ф60</t>
  </si>
  <si>
    <t>7Ф55</t>
  </si>
  <si>
    <t>7Ф25</t>
  </si>
  <si>
    <t>7Ф77</t>
  </si>
  <si>
    <t>7Ф112</t>
  </si>
  <si>
    <t>8Ф125</t>
  </si>
  <si>
    <t>7Ф76</t>
  </si>
  <si>
    <t>8Ф36</t>
  </si>
  <si>
    <t>8Ф89</t>
  </si>
  <si>
    <t>8Ф26</t>
  </si>
  <si>
    <t>8Ф139</t>
  </si>
  <si>
    <t>7Ф41</t>
  </si>
  <si>
    <t>7Ф40</t>
  </si>
  <si>
    <t>8Ф19</t>
  </si>
  <si>
    <t>7Ф59</t>
  </si>
  <si>
    <t>8Ф145</t>
  </si>
  <si>
    <t>8Ф71</t>
  </si>
  <si>
    <t>8Ф165</t>
  </si>
  <si>
    <t>8Ф14</t>
  </si>
  <si>
    <t>7Ф08</t>
  </si>
  <si>
    <t>7Ф92</t>
  </si>
  <si>
    <t>7Ф10</t>
  </si>
  <si>
    <t>7Ф19</t>
  </si>
  <si>
    <t>7Ф62</t>
  </si>
  <si>
    <t>7Ф47</t>
  </si>
  <si>
    <t>8Ф86</t>
  </si>
  <si>
    <t>8Ф147</t>
  </si>
  <si>
    <t>7Ф15</t>
  </si>
  <si>
    <t>7Ф133</t>
  </si>
  <si>
    <t>7Ф139</t>
  </si>
  <si>
    <t>8Ф47</t>
  </si>
  <si>
    <t>8Ф116</t>
  </si>
  <si>
    <t>8Ф120</t>
  </si>
  <si>
    <t>8Ф33</t>
  </si>
  <si>
    <t>8Ф85</t>
  </si>
  <si>
    <t>8Ф101</t>
  </si>
  <si>
    <t>8Ф157</t>
  </si>
  <si>
    <t>8Ф122</t>
  </si>
  <si>
    <t>8Ф138</t>
  </si>
  <si>
    <t>8Ф134</t>
  </si>
  <si>
    <t>8Ф124</t>
  </si>
  <si>
    <t>7Ф35</t>
  </si>
  <si>
    <t>8Ф154</t>
  </si>
  <si>
    <t>8Ф110</t>
  </si>
  <si>
    <t>8Ф43</t>
  </si>
  <si>
    <t>8Ф16</t>
  </si>
  <si>
    <t>8Ф50</t>
  </si>
  <si>
    <t>7Ф61</t>
  </si>
  <si>
    <t>8Ф79</t>
  </si>
  <si>
    <t>7Ф94</t>
  </si>
  <si>
    <t>7Ф64</t>
  </si>
  <si>
    <t>7Ф32</t>
  </si>
  <si>
    <t>7Ф69</t>
  </si>
  <si>
    <t>8Ф48</t>
  </si>
  <si>
    <t>8Ф97</t>
  </si>
  <si>
    <t>8Ф65</t>
  </si>
  <si>
    <t>7Ф16</t>
  </si>
  <si>
    <t>8Ф161</t>
  </si>
  <si>
    <t>7Ф122</t>
  </si>
  <si>
    <t>8Ф123</t>
  </si>
  <si>
    <t>8Ф136</t>
  </si>
  <si>
    <t>8Ф57</t>
  </si>
  <si>
    <t>7Ф115</t>
  </si>
  <si>
    <t>неявка</t>
  </si>
  <si>
    <t>8Ф82</t>
  </si>
  <si>
    <t>8Ф22</t>
  </si>
  <si>
    <t>8Ф32</t>
  </si>
  <si>
    <t>7Ф78</t>
  </si>
  <si>
    <t>7Ф31</t>
  </si>
  <si>
    <t>8Ф104</t>
  </si>
  <si>
    <t>7Ф37</t>
  </si>
  <si>
    <t>8Ф164</t>
  </si>
  <si>
    <t>8Ф13</t>
  </si>
  <si>
    <t>7Ф91</t>
  </si>
  <si>
    <t>7Ф131</t>
  </si>
  <si>
    <t>10.27.2009</t>
  </si>
  <si>
    <t>8Ф162</t>
  </si>
  <si>
    <t>7Ф121</t>
  </si>
  <si>
    <t>8Ф11</t>
  </si>
  <si>
    <t>7Ф38</t>
  </si>
  <si>
    <t>8Ф07</t>
  </si>
  <si>
    <t>8Ф118</t>
  </si>
  <si>
    <t>7Ф04</t>
  </si>
  <si>
    <t>8Ф61</t>
  </si>
  <si>
    <t>7Ф11</t>
  </si>
  <si>
    <t>7Ф86</t>
  </si>
  <si>
    <t>8Ф23</t>
  </si>
  <si>
    <t>7Ф83</t>
  </si>
  <si>
    <t>7Ф02</t>
  </si>
  <si>
    <t>7Ф101</t>
  </si>
  <si>
    <t>7Ф107</t>
  </si>
  <si>
    <t>7Ф120</t>
  </si>
  <si>
    <t>7Ф129</t>
  </si>
  <si>
    <t>7Ф132</t>
  </si>
  <si>
    <t>7Ф140</t>
  </si>
  <si>
    <t>7Ф141</t>
  </si>
  <si>
    <t>7Ф21</t>
  </si>
  <si>
    <t>7Ф22</t>
  </si>
  <si>
    <t>7Ф23</t>
  </si>
  <si>
    <t>7Ф30</t>
  </si>
  <si>
    <t>7Ф33</t>
  </si>
  <si>
    <t>н/док</t>
  </si>
  <si>
    <t>7Ф34</t>
  </si>
  <si>
    <t>7Ф39</t>
  </si>
  <si>
    <t>7Ф58</t>
  </si>
  <si>
    <t>7Ф66</t>
  </si>
  <si>
    <t>7Ф70</t>
  </si>
  <si>
    <t>7Ф84</t>
  </si>
  <si>
    <t>7Ф97</t>
  </si>
  <si>
    <t>сошла</t>
  </si>
  <si>
    <t>8Ф103</t>
  </si>
  <si>
    <t>8Ф106</t>
  </si>
  <si>
    <t>8Ф108</t>
  </si>
  <si>
    <t>8Ф114</t>
  </si>
  <si>
    <t>8Ф117</t>
  </si>
  <si>
    <t>8Ф12</t>
  </si>
  <si>
    <t>8Ф131</t>
  </si>
  <si>
    <t>8Ф132</t>
  </si>
  <si>
    <t>8Ф135</t>
  </si>
  <si>
    <t>8Ф142</t>
  </si>
  <si>
    <t>8Ф143</t>
  </si>
  <si>
    <t>8Ф148</t>
  </si>
  <si>
    <t>8Ф149</t>
  </si>
  <si>
    <t>8Ф155</t>
  </si>
  <si>
    <t>8Ф163</t>
  </si>
  <si>
    <t>8Ф25</t>
  </si>
  <si>
    <t>8Ф27</t>
  </si>
  <si>
    <t>8Ф28</t>
  </si>
  <si>
    <t>8Ф30</t>
  </si>
  <si>
    <t>8Ф37</t>
  </si>
  <si>
    <t>8Ф49</t>
  </si>
  <si>
    <t>8Ф72</t>
  </si>
  <si>
    <t>10.102008</t>
  </si>
  <si>
    <t>8Ф74</t>
  </si>
  <si>
    <t>8Ф78</t>
  </si>
  <si>
    <t>8Ф92</t>
  </si>
  <si>
    <t>8Ф95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</si>
</sst>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d/mm/yyyy;@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Arial"/>
      <family val="2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111111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7" fillId="0" borderId="0"/>
    <xf numFmtId="0" fontId="11" fillId="0" borderId="0"/>
    <xf numFmtId="0" fontId="12" fillId="0" borderId="0"/>
    <xf numFmtId="0" fontId="13" fillId="0" borderId="0"/>
    <xf numFmtId="0" fontId="12" fillId="0" borderId="0"/>
  </cellStyleXfs>
  <cellXfs count="65"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3" fillId="2" borderId="0" xfId="0" applyFont="1" applyFill="1" applyAlignment="1">
      <alignment horizontal="left"/>
    </xf>
    <xf numFmtId="0" fontId="2" fillId="2" borderId="0" xfId="0" applyFont="1" applyFill="1" applyAlignment="1">
      <alignment vertical="top"/>
    </xf>
    <xf numFmtId="0" fontId="2" fillId="2" borderId="0" xfId="0" applyFont="1" applyFill="1" applyAlignment="1">
      <alignment horizontal="center" vertical="top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top"/>
    </xf>
    <xf numFmtId="2" fontId="3" fillId="2" borderId="0" xfId="0" applyNumberFormat="1" applyFont="1" applyFill="1" applyAlignment="1">
      <alignment horizontal="center" vertical="top"/>
    </xf>
    <xf numFmtId="0" fontId="3" fillId="2" borderId="0" xfId="0" applyFont="1" applyFill="1" applyAlignment="1">
      <alignment horizontal="center"/>
    </xf>
    <xf numFmtId="2" fontId="3" fillId="2" borderId="0" xfId="0" applyNumberFormat="1" applyFont="1" applyFill="1" applyAlignment="1">
      <alignment horizontal="center"/>
    </xf>
    <xf numFmtId="164" fontId="3" fillId="2" borderId="0" xfId="0" applyNumberFormat="1" applyFont="1" applyFill="1" applyAlignment="1">
      <alignment horizontal="center"/>
    </xf>
    <xf numFmtId="0" fontId="2" fillId="2" borderId="1" xfId="0" applyFont="1" applyFill="1" applyBorder="1" applyAlignment="1">
      <alignment horizontal="center" vertical="top"/>
    </xf>
    <xf numFmtId="0" fontId="3" fillId="2" borderId="2" xfId="0" applyFont="1" applyFill="1" applyBorder="1" applyAlignment="1">
      <alignment horizontal="center" vertical="top"/>
    </xf>
    <xf numFmtId="0" fontId="2" fillId="2" borderId="3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2" fontId="4" fillId="2" borderId="3" xfId="0" applyNumberFormat="1" applyFont="1" applyFill="1" applyBorder="1" applyAlignment="1">
      <alignment horizontal="center" vertical="center" wrapText="1"/>
    </xf>
    <xf numFmtId="164" fontId="4" fillId="2" borderId="3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3" fillId="2" borderId="3" xfId="0" applyFont="1" applyFill="1" applyBorder="1" applyAlignment="1">
      <alignment horizontal="center"/>
    </xf>
    <xf numFmtId="0" fontId="8" fillId="2" borderId="0" xfId="2" applyNumberFormat="1" applyFont="1" applyFill="1" applyBorder="1" applyAlignment="1">
      <alignment horizontal="left"/>
    </xf>
    <xf numFmtId="49" fontId="9" fillId="2" borderId="3" xfId="0" applyNumberFormat="1" applyFont="1" applyFill="1" applyBorder="1" applyAlignment="1">
      <alignment horizontal="center" wrapText="1"/>
    </xf>
    <xf numFmtId="14" fontId="10" fillId="2" borderId="3" xfId="0" applyNumberFormat="1" applyFont="1" applyFill="1" applyBorder="1" applyAlignment="1">
      <alignment horizontal="center" vertical="center" wrapText="1"/>
    </xf>
    <xf numFmtId="0" fontId="8" fillId="2" borderId="3" xfId="3" applyFont="1" applyFill="1" applyBorder="1" applyAlignment="1">
      <alignment horizontal="center"/>
    </xf>
    <xf numFmtId="2" fontId="3" fillId="2" borderId="3" xfId="0" applyNumberFormat="1" applyFont="1" applyFill="1" applyBorder="1" applyAlignment="1">
      <alignment horizontal="center"/>
    </xf>
    <xf numFmtId="164" fontId="3" fillId="2" borderId="3" xfId="0" applyNumberFormat="1" applyFont="1" applyFill="1" applyBorder="1" applyAlignment="1">
      <alignment horizontal="center"/>
    </xf>
    <xf numFmtId="9" fontId="3" fillId="2" borderId="2" xfId="1" applyFont="1" applyFill="1" applyBorder="1" applyAlignment="1">
      <alignment horizontal="center"/>
    </xf>
    <xf numFmtId="0" fontId="3" fillId="2" borderId="2" xfId="0" applyFont="1" applyFill="1" applyBorder="1"/>
    <xf numFmtId="0" fontId="8" fillId="2" borderId="3" xfId="2" applyNumberFormat="1" applyFont="1" applyFill="1" applyBorder="1" applyAlignment="1">
      <alignment horizontal="left"/>
    </xf>
    <xf numFmtId="14" fontId="8" fillId="2" borderId="3" xfId="0" applyNumberFormat="1" applyFont="1" applyFill="1" applyBorder="1" applyAlignment="1">
      <alignment horizontal="center" vertical="center"/>
    </xf>
    <xf numFmtId="0" fontId="8" fillId="2" borderId="3" xfId="4" applyNumberFormat="1" applyFont="1" applyFill="1" applyBorder="1" applyAlignment="1">
      <alignment horizontal="center"/>
    </xf>
    <xf numFmtId="14" fontId="3" fillId="2" borderId="3" xfId="0" applyNumberFormat="1" applyFont="1" applyFill="1" applyBorder="1"/>
    <xf numFmtId="0" fontId="8" fillId="2" borderId="3" xfId="2" applyNumberFormat="1" applyFont="1" applyFill="1" applyBorder="1" applyAlignment="1">
      <alignment horizontal="center"/>
    </xf>
    <xf numFmtId="49" fontId="8" fillId="2" borderId="3" xfId="0" applyNumberFormat="1" applyFont="1" applyFill="1" applyBorder="1" applyAlignment="1">
      <alignment horizontal="center" vertical="center"/>
    </xf>
    <xf numFmtId="0" fontId="8" fillId="2" borderId="3" xfId="2" applyFont="1" applyFill="1" applyBorder="1" applyAlignment="1">
      <alignment horizontal="left" vertical="top"/>
    </xf>
    <xf numFmtId="0" fontId="8" fillId="2" borderId="3" xfId="2" applyFont="1" applyFill="1" applyBorder="1" applyAlignment="1">
      <alignment horizontal="center"/>
    </xf>
    <xf numFmtId="2" fontId="8" fillId="2" borderId="3" xfId="0" applyNumberFormat="1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164" fontId="8" fillId="2" borderId="3" xfId="0" applyNumberFormat="1" applyFont="1" applyFill="1" applyBorder="1" applyAlignment="1">
      <alignment horizontal="center"/>
    </xf>
    <xf numFmtId="9" fontId="8" fillId="2" borderId="2" xfId="1" applyFont="1" applyFill="1" applyBorder="1" applyAlignment="1">
      <alignment horizontal="center"/>
    </xf>
    <xf numFmtId="0" fontId="8" fillId="2" borderId="0" xfId="0" applyFont="1" applyFill="1"/>
    <xf numFmtId="0" fontId="8" fillId="2" borderId="3" xfId="2" applyFont="1" applyFill="1" applyBorder="1" applyAlignment="1">
      <alignment horizontal="center" vertical="center"/>
    </xf>
    <xf numFmtId="0" fontId="8" fillId="2" borderId="3" xfId="5" applyNumberFormat="1" applyFont="1" applyFill="1" applyBorder="1" applyAlignment="1">
      <alignment horizontal="center" vertical="center"/>
    </xf>
    <xf numFmtId="14" fontId="8" fillId="2" borderId="3" xfId="0" applyNumberFormat="1" applyFont="1" applyFill="1" applyBorder="1" applyAlignment="1">
      <alignment horizontal="center" vertical="center" wrapText="1"/>
    </xf>
    <xf numFmtId="0" fontId="8" fillId="2" borderId="3" xfId="2" applyFont="1" applyFill="1" applyBorder="1" applyAlignment="1">
      <alignment horizontal="center" vertical="top"/>
    </xf>
    <xf numFmtId="0" fontId="8" fillId="2" borderId="3" xfId="2" applyNumberFormat="1" applyFont="1" applyFill="1" applyBorder="1" applyAlignment="1">
      <alignment horizontal="center" vertical="top" wrapText="1"/>
    </xf>
    <xf numFmtId="0" fontId="8" fillId="2" borderId="3" xfId="0" applyNumberFormat="1" applyFont="1" applyFill="1" applyBorder="1" applyAlignment="1">
      <alignment horizontal="center" vertical="center"/>
    </xf>
    <xf numFmtId="0" fontId="8" fillId="2" borderId="2" xfId="0" applyFont="1" applyFill="1" applyBorder="1"/>
    <xf numFmtId="14" fontId="8" fillId="2" borderId="3" xfId="2" applyNumberFormat="1" applyFont="1" applyFill="1" applyBorder="1" applyAlignment="1">
      <alignment horizontal="left" vertical="center"/>
    </xf>
    <xf numFmtId="14" fontId="3" fillId="2" borderId="3" xfId="0" applyNumberFormat="1" applyFont="1" applyFill="1" applyBorder="1" applyAlignment="1">
      <alignment horizontal="center" vertical="center" wrapText="1"/>
    </xf>
    <xf numFmtId="165" fontId="8" fillId="2" borderId="3" xfId="0" applyNumberFormat="1" applyFont="1" applyFill="1" applyBorder="1" applyAlignment="1">
      <alignment horizontal="center" vertical="center" wrapText="1"/>
    </xf>
    <xf numFmtId="0" fontId="8" fillId="3" borderId="3" xfId="4" applyFont="1" applyFill="1" applyBorder="1" applyAlignment="1">
      <alignment horizontal="center"/>
    </xf>
    <xf numFmtId="0" fontId="8" fillId="2" borderId="3" xfId="2" applyNumberFormat="1" applyFont="1" applyFill="1" applyBorder="1" applyAlignment="1">
      <alignment horizontal="center" vertical="center"/>
    </xf>
    <xf numFmtId="14" fontId="8" fillId="2" borderId="3" xfId="2" applyNumberFormat="1" applyFont="1" applyFill="1" applyBorder="1" applyAlignment="1">
      <alignment horizontal="left"/>
    </xf>
    <xf numFmtId="14" fontId="8" fillId="2" borderId="3" xfId="6" applyNumberFormat="1" applyFont="1" applyFill="1" applyBorder="1" applyAlignment="1">
      <alignment horizontal="center" vertical="center" wrapText="1"/>
    </xf>
    <xf numFmtId="0" fontId="8" fillId="2" borderId="3" xfId="0" applyNumberFormat="1" applyFont="1" applyFill="1" applyBorder="1" applyAlignment="1">
      <alignment horizontal="center"/>
    </xf>
    <xf numFmtId="0" fontId="8" fillId="2" borderId="3" xfId="2" applyNumberFormat="1" applyFont="1" applyFill="1" applyBorder="1" applyAlignment="1">
      <alignment horizontal="center" vertical="top"/>
    </xf>
    <xf numFmtId="0" fontId="8" fillId="2" borderId="3" xfId="2" applyNumberFormat="1" applyFont="1" applyFill="1" applyBorder="1" applyAlignment="1">
      <alignment horizontal="center" vertical="center" wrapText="1"/>
    </xf>
    <xf numFmtId="0" fontId="8" fillId="2" borderId="3" xfId="2" applyFont="1" applyFill="1" applyBorder="1" applyAlignment="1">
      <alignment horizontal="center" wrapText="1"/>
    </xf>
    <xf numFmtId="14" fontId="8" fillId="2" borderId="3" xfId="2" applyNumberFormat="1" applyFont="1" applyFill="1" applyBorder="1" applyAlignment="1">
      <alignment horizontal="left" wrapText="1"/>
    </xf>
    <xf numFmtId="0" fontId="8" fillId="2" borderId="3" xfId="4" applyNumberFormat="1" applyFont="1" applyFill="1" applyBorder="1" applyAlignment="1">
      <alignment horizontal="center" vertical="center"/>
    </xf>
  </cellXfs>
  <cellStyles count="7">
    <cellStyle name="Обычный" xfId="0" builtinId="0"/>
    <cellStyle name="Обычный 2" xfId="2"/>
    <cellStyle name="Обычный 2 5" xfId="5"/>
    <cellStyle name="Обычный 3" xfId="4"/>
    <cellStyle name="Обычный 7" xfId="3"/>
    <cellStyle name="Обычный_Прил 3 Призеры района 2012-2013" xfId="6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67"/>
  <sheetViews>
    <sheetView tabSelected="1" zoomScaleNormal="100" workbookViewId="0">
      <selection activeCell="A5" sqref="A5:A167"/>
    </sheetView>
  </sheetViews>
  <sheetFormatPr defaultRowHeight="15" x14ac:dyDescent="0.25"/>
  <cols>
    <col min="1" max="1" width="4.42578125" style="10" customWidth="1"/>
    <col min="2" max="2" width="6.28515625" style="3" customWidth="1"/>
    <col min="3" max="3" width="3.28515625" style="10" customWidth="1"/>
    <col min="4" max="4" width="11" style="3" customWidth="1"/>
    <col min="5" max="5" width="6" style="10" bestFit="1" customWidth="1"/>
    <col min="6" max="6" width="5.5703125" style="10" bestFit="1" customWidth="1"/>
    <col min="7" max="8" width="9.140625" style="10"/>
    <col min="9" max="15" width="9.140625" style="10" customWidth="1"/>
    <col min="16" max="16" width="10.7109375" style="3" customWidth="1"/>
    <col min="17" max="17" width="12.42578125" style="3" customWidth="1"/>
    <col min="18" max="16384" width="9.140625" style="3"/>
  </cols>
  <sheetData>
    <row r="1" spans="1:17" ht="39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x14ac:dyDescent="0.25">
      <c r="A2" s="4" t="s">
        <v>1</v>
      </c>
      <c r="B2" s="5"/>
      <c r="C2" s="6"/>
      <c r="D2" s="7"/>
      <c r="E2" s="8"/>
      <c r="F2" s="8"/>
      <c r="G2" s="8"/>
      <c r="H2" s="9"/>
      <c r="J2" s="11"/>
      <c r="L2" s="11"/>
      <c r="N2" s="12"/>
    </row>
    <row r="3" spans="1:17" x14ac:dyDescent="0.25">
      <c r="C3" s="8"/>
      <c r="D3" s="7"/>
      <c r="E3" s="8"/>
      <c r="F3" s="8"/>
      <c r="G3" s="13" t="s">
        <v>2</v>
      </c>
      <c r="H3" s="14"/>
      <c r="I3" s="15" t="s">
        <v>3</v>
      </c>
      <c r="J3" s="15"/>
      <c r="K3" s="15" t="s">
        <v>4</v>
      </c>
      <c r="L3" s="15"/>
      <c r="M3" s="15" t="s">
        <v>5</v>
      </c>
      <c r="N3" s="15"/>
    </row>
    <row r="4" spans="1:17" s="22" customFormat="1" ht="36.6" customHeight="1" x14ac:dyDescent="0.25">
      <c r="A4" s="16" t="s">
        <v>6</v>
      </c>
      <c r="B4" s="17" t="s">
        <v>7</v>
      </c>
      <c r="C4" s="18" t="s">
        <v>8</v>
      </c>
      <c r="D4" s="19" t="s">
        <v>9</v>
      </c>
      <c r="E4" s="19" t="s">
        <v>10</v>
      </c>
      <c r="F4" s="19" t="s">
        <v>11</v>
      </c>
      <c r="G4" s="16" t="s">
        <v>12</v>
      </c>
      <c r="H4" s="20" t="s">
        <v>13</v>
      </c>
      <c r="I4" s="16" t="s">
        <v>14</v>
      </c>
      <c r="J4" s="20" t="s">
        <v>13</v>
      </c>
      <c r="K4" s="16" t="s">
        <v>14</v>
      </c>
      <c r="L4" s="20" t="s">
        <v>13</v>
      </c>
      <c r="M4" s="16" t="s">
        <v>12</v>
      </c>
      <c r="N4" s="21" t="s">
        <v>13</v>
      </c>
      <c r="O4" s="16" t="s">
        <v>15</v>
      </c>
      <c r="P4" s="16" t="s">
        <v>16</v>
      </c>
      <c r="Q4" s="16" t="s">
        <v>17</v>
      </c>
    </row>
    <row r="5" spans="1:17" ht="16.899999999999999" customHeight="1" x14ac:dyDescent="0.25">
      <c r="A5" s="23">
        <v>1</v>
      </c>
      <c r="B5" s="24" t="s">
        <v>18</v>
      </c>
      <c r="C5" s="25" t="s">
        <v>19</v>
      </c>
      <c r="D5" s="26">
        <v>39479</v>
      </c>
      <c r="E5" s="27">
        <v>67</v>
      </c>
      <c r="F5" s="27">
        <v>8</v>
      </c>
      <c r="G5" s="28">
        <v>22</v>
      </c>
      <c r="H5" s="28">
        <f>G5*20/36</f>
        <v>12.222222222222221</v>
      </c>
      <c r="I5" s="23">
        <v>186</v>
      </c>
      <c r="J5" s="28">
        <f>25*184/I5</f>
        <v>24.731182795698924</v>
      </c>
      <c r="K5" s="23">
        <v>29.63</v>
      </c>
      <c r="L5" s="28">
        <f>25*23.91/K5</f>
        <v>20.173810327370909</v>
      </c>
      <c r="M5" s="23">
        <v>9.5</v>
      </c>
      <c r="N5" s="29">
        <f>30*M5/9.8</f>
        <v>29.081632653061224</v>
      </c>
      <c r="O5" s="28">
        <f>H5+J5+L5+N5</f>
        <v>86.208847998353278</v>
      </c>
      <c r="P5" s="30">
        <f>O5/100</f>
        <v>0.86208847998353277</v>
      </c>
      <c r="Q5" s="31" t="s">
        <v>20</v>
      </c>
    </row>
    <row r="6" spans="1:17" ht="16.899999999999999" customHeight="1" x14ac:dyDescent="0.25">
      <c r="A6" s="23">
        <v>2</v>
      </c>
      <c r="B6" s="32" t="s">
        <v>21</v>
      </c>
      <c r="C6" s="25" t="s">
        <v>19</v>
      </c>
      <c r="D6" s="33">
        <v>39715</v>
      </c>
      <c r="E6" s="34">
        <v>70</v>
      </c>
      <c r="F6" s="34">
        <v>8</v>
      </c>
      <c r="G6" s="28">
        <v>13</v>
      </c>
      <c r="H6" s="28">
        <f>G6*20/36</f>
        <v>7.2222222222222223</v>
      </c>
      <c r="I6" s="23">
        <v>200</v>
      </c>
      <c r="J6" s="28">
        <f>25*184/I6</f>
        <v>23</v>
      </c>
      <c r="K6" s="23">
        <v>25.44</v>
      </c>
      <c r="L6" s="28">
        <f>25*23.91/K6</f>
        <v>23.496462264150942</v>
      </c>
      <c r="M6" s="23">
        <v>8.9</v>
      </c>
      <c r="N6" s="29">
        <f>30*M6/9.8</f>
        <v>27.244897959183671</v>
      </c>
      <c r="O6" s="28">
        <f>H6+J6+L6+N6</f>
        <v>80.963582445556838</v>
      </c>
      <c r="P6" s="30">
        <f>O6/100</f>
        <v>0.80963582445556836</v>
      </c>
      <c r="Q6" s="31" t="s">
        <v>22</v>
      </c>
    </row>
    <row r="7" spans="1:17" ht="16.899999999999999" customHeight="1" x14ac:dyDescent="0.25">
      <c r="A7" s="23">
        <v>3</v>
      </c>
      <c r="B7" s="32" t="s">
        <v>23</v>
      </c>
      <c r="C7" s="25" t="s">
        <v>19</v>
      </c>
      <c r="D7" s="35">
        <v>39476</v>
      </c>
      <c r="E7" s="36">
        <v>93</v>
      </c>
      <c r="F7" s="36">
        <v>8</v>
      </c>
      <c r="G7" s="28">
        <v>26</v>
      </c>
      <c r="H7" s="28">
        <f>G7*20/36</f>
        <v>14.444444444444445</v>
      </c>
      <c r="I7" s="23">
        <v>238</v>
      </c>
      <c r="J7" s="28">
        <f>25*184/I7</f>
        <v>19.327731092436974</v>
      </c>
      <c r="K7" s="23">
        <v>29.67</v>
      </c>
      <c r="L7" s="28">
        <f>25*23.91/K7</f>
        <v>20.146612740141556</v>
      </c>
      <c r="M7" s="23">
        <v>8.5</v>
      </c>
      <c r="N7" s="29">
        <f>30*M7/9.8</f>
        <v>26.020408163265305</v>
      </c>
      <c r="O7" s="28">
        <f>H7+J7+L7+N7</f>
        <v>79.939196440288285</v>
      </c>
      <c r="P7" s="30">
        <f>O7/100</f>
        <v>0.79939196440288285</v>
      </c>
      <c r="Q7" s="31" t="s">
        <v>22</v>
      </c>
    </row>
    <row r="8" spans="1:17" ht="16.899999999999999" customHeight="1" x14ac:dyDescent="0.25">
      <c r="A8" s="23">
        <v>4</v>
      </c>
      <c r="B8" s="32" t="s">
        <v>24</v>
      </c>
      <c r="C8" s="25" t="s">
        <v>19</v>
      </c>
      <c r="D8" s="37" t="s">
        <v>25</v>
      </c>
      <c r="E8" s="36">
        <v>38</v>
      </c>
      <c r="F8" s="36">
        <v>8</v>
      </c>
      <c r="G8" s="28">
        <v>23</v>
      </c>
      <c r="H8" s="28">
        <f>G8*20/36</f>
        <v>12.777777777777779</v>
      </c>
      <c r="I8" s="23">
        <v>223</v>
      </c>
      <c r="J8" s="28">
        <f>25*184/I8</f>
        <v>20.627802690582961</v>
      </c>
      <c r="K8" s="23">
        <v>35.770000000000003</v>
      </c>
      <c r="L8" s="28">
        <f>25*23.91/K8</f>
        <v>16.710930947721554</v>
      </c>
      <c r="M8" s="23">
        <v>9.6</v>
      </c>
      <c r="N8" s="29">
        <f>30*M8/9.8</f>
        <v>29.387755102040813</v>
      </c>
      <c r="O8" s="28">
        <f>H8+J8+L8+N8</f>
        <v>79.504266518123103</v>
      </c>
      <c r="P8" s="30">
        <f>O8/100</f>
        <v>0.79504266518123101</v>
      </c>
      <c r="Q8" s="31" t="s">
        <v>22</v>
      </c>
    </row>
    <row r="9" spans="1:17" ht="16.899999999999999" customHeight="1" x14ac:dyDescent="0.25">
      <c r="A9" s="23">
        <v>5</v>
      </c>
      <c r="B9" s="38" t="s">
        <v>26</v>
      </c>
      <c r="C9" s="25" t="s">
        <v>19</v>
      </c>
      <c r="D9" s="33">
        <v>40271</v>
      </c>
      <c r="E9" s="39">
        <v>57</v>
      </c>
      <c r="F9" s="39" t="s">
        <v>27</v>
      </c>
      <c r="G9" s="28">
        <v>23</v>
      </c>
      <c r="H9" s="28">
        <f>G9*20/36</f>
        <v>12.777777777777779</v>
      </c>
      <c r="I9" s="23">
        <v>212</v>
      </c>
      <c r="J9" s="28">
        <f>25*184/I9</f>
        <v>21.69811320754717</v>
      </c>
      <c r="K9" s="23">
        <v>40.25</v>
      </c>
      <c r="L9" s="28">
        <f>25*23.91/K9</f>
        <v>14.850931677018634</v>
      </c>
      <c r="M9" s="23">
        <v>9.3000000000000007</v>
      </c>
      <c r="N9" s="29">
        <f>30*M9/9.8</f>
        <v>28.469387755102037</v>
      </c>
      <c r="O9" s="28">
        <f>H9+J9+L9+N9</f>
        <v>77.796210417445621</v>
      </c>
      <c r="P9" s="30">
        <f>O9/100</f>
        <v>0.77796210417445621</v>
      </c>
      <c r="Q9" s="31" t="s">
        <v>22</v>
      </c>
    </row>
    <row r="10" spans="1:17" s="44" customFormat="1" ht="16.899999999999999" customHeight="1" x14ac:dyDescent="0.25">
      <c r="A10" s="23">
        <v>6</v>
      </c>
      <c r="B10" s="32" t="s">
        <v>28</v>
      </c>
      <c r="C10" s="25" t="s">
        <v>19</v>
      </c>
      <c r="D10" s="33">
        <v>39614</v>
      </c>
      <c r="E10" s="39">
        <v>57</v>
      </c>
      <c r="F10" s="39">
        <v>8</v>
      </c>
      <c r="G10" s="40">
        <v>23</v>
      </c>
      <c r="H10" s="40">
        <f>G10*20/36</f>
        <v>12.777777777777779</v>
      </c>
      <c r="I10" s="41">
        <v>192</v>
      </c>
      <c r="J10" s="40">
        <f>25*184/I10</f>
        <v>23.958333333333332</v>
      </c>
      <c r="K10" s="41">
        <v>44.45</v>
      </c>
      <c r="L10" s="40">
        <f>25*23.91/K10</f>
        <v>13.447694038245219</v>
      </c>
      <c r="M10" s="41">
        <v>9</v>
      </c>
      <c r="N10" s="42">
        <f>30*M10/9.8</f>
        <v>27.551020408163264</v>
      </c>
      <c r="O10" s="40">
        <f>H10+J10+L10+N10</f>
        <v>77.734825557519599</v>
      </c>
      <c r="P10" s="43">
        <f>O10/100</f>
        <v>0.77734825557519605</v>
      </c>
      <c r="Q10" s="31" t="s">
        <v>22</v>
      </c>
    </row>
    <row r="11" spans="1:17" ht="16.899999999999999" customHeight="1" x14ac:dyDescent="0.25">
      <c r="A11" s="23">
        <v>7</v>
      </c>
      <c r="B11" s="32" t="s">
        <v>29</v>
      </c>
      <c r="C11" s="25" t="s">
        <v>19</v>
      </c>
      <c r="D11" s="33">
        <v>39443</v>
      </c>
      <c r="E11" s="36">
        <v>31</v>
      </c>
      <c r="F11" s="36">
        <v>8</v>
      </c>
      <c r="G11" s="28">
        <v>22</v>
      </c>
      <c r="H11" s="28">
        <f>G11*20/36</f>
        <v>12.222222222222221</v>
      </c>
      <c r="I11" s="23">
        <v>217</v>
      </c>
      <c r="J11" s="28">
        <f>25*184/I11</f>
        <v>21.198156682027651</v>
      </c>
      <c r="K11" s="23">
        <v>29.31</v>
      </c>
      <c r="L11" s="28">
        <f>25*23.91/K11</f>
        <v>20.394063459570113</v>
      </c>
      <c r="M11" s="23">
        <v>7.7</v>
      </c>
      <c r="N11" s="29">
        <f>30*M11/9.8</f>
        <v>23.571428571428569</v>
      </c>
      <c r="O11" s="28">
        <f>H11+J11+L11+N11</f>
        <v>77.385870935248562</v>
      </c>
      <c r="P11" s="30">
        <f>O11/100</f>
        <v>0.77385870935248557</v>
      </c>
      <c r="Q11" s="31" t="s">
        <v>22</v>
      </c>
    </row>
    <row r="12" spans="1:17" ht="16.899999999999999" customHeight="1" x14ac:dyDescent="0.25">
      <c r="A12" s="23">
        <v>8</v>
      </c>
      <c r="B12" s="38" t="s">
        <v>30</v>
      </c>
      <c r="C12" s="25" t="s">
        <v>19</v>
      </c>
      <c r="D12" s="35">
        <v>39794</v>
      </c>
      <c r="E12" s="45">
        <v>90</v>
      </c>
      <c r="F12" s="46">
        <v>7</v>
      </c>
      <c r="G12" s="28">
        <v>20</v>
      </c>
      <c r="H12" s="28">
        <f>G12*20/36</f>
        <v>11.111111111111111</v>
      </c>
      <c r="I12" s="23">
        <v>218</v>
      </c>
      <c r="J12" s="28">
        <f>25*184/I12</f>
        <v>21.100917431192659</v>
      </c>
      <c r="K12" s="23">
        <v>38.89</v>
      </c>
      <c r="L12" s="28">
        <f>25*23.91/K12</f>
        <v>15.370275134996144</v>
      </c>
      <c r="M12" s="23">
        <v>9.6</v>
      </c>
      <c r="N12" s="29">
        <f>30*M12/9.8</f>
        <v>29.387755102040813</v>
      </c>
      <c r="O12" s="28">
        <f>H12+J12+L12+N12</f>
        <v>76.970058779340718</v>
      </c>
      <c r="P12" s="30">
        <f>O12/100</f>
        <v>0.76970058779340722</v>
      </c>
      <c r="Q12" s="31" t="s">
        <v>22</v>
      </c>
    </row>
    <row r="13" spans="1:17" ht="16.899999999999999" customHeight="1" x14ac:dyDescent="0.25">
      <c r="A13" s="23">
        <v>9</v>
      </c>
      <c r="B13" s="38" t="s">
        <v>31</v>
      </c>
      <c r="C13" s="25" t="s">
        <v>19</v>
      </c>
      <c r="D13" s="47">
        <v>40143</v>
      </c>
      <c r="E13" s="39">
        <v>57</v>
      </c>
      <c r="F13" s="39">
        <v>7</v>
      </c>
      <c r="G13" s="28">
        <v>26</v>
      </c>
      <c r="H13" s="28">
        <f>G13*20/36</f>
        <v>14.444444444444445</v>
      </c>
      <c r="I13" s="23">
        <v>198</v>
      </c>
      <c r="J13" s="28">
        <f>25*184/I13</f>
        <v>23.232323232323232</v>
      </c>
      <c r="K13" s="23">
        <v>62.25</v>
      </c>
      <c r="L13" s="28">
        <f>25*23.91/K13</f>
        <v>9.6024096385542173</v>
      </c>
      <c r="M13" s="23">
        <v>9.5</v>
      </c>
      <c r="N13" s="29">
        <f>30*M13/9.8</f>
        <v>29.081632653061224</v>
      </c>
      <c r="O13" s="28">
        <f>H13+J13+L13+N13</f>
        <v>76.360809968383109</v>
      </c>
      <c r="P13" s="30">
        <f>O13/100</f>
        <v>0.76360809968383103</v>
      </c>
      <c r="Q13" s="31" t="s">
        <v>22</v>
      </c>
    </row>
    <row r="14" spans="1:17" ht="16.899999999999999" customHeight="1" x14ac:dyDescent="0.25">
      <c r="A14" s="23">
        <v>10</v>
      </c>
      <c r="B14" s="32" t="s">
        <v>32</v>
      </c>
      <c r="C14" s="25" t="s">
        <v>19</v>
      </c>
      <c r="D14" s="33">
        <v>39575</v>
      </c>
      <c r="E14" s="48">
        <v>39</v>
      </c>
      <c r="F14" s="48">
        <v>8</v>
      </c>
      <c r="G14" s="28">
        <v>20</v>
      </c>
      <c r="H14" s="28">
        <f>G14*20/36</f>
        <v>11.111111111111111</v>
      </c>
      <c r="I14" s="23">
        <v>189</v>
      </c>
      <c r="J14" s="28">
        <f>25*184/I14</f>
        <v>24.338624338624339</v>
      </c>
      <c r="K14" s="23">
        <v>46.8</v>
      </c>
      <c r="L14" s="28">
        <f>25*23.91/K14</f>
        <v>12.772435897435898</v>
      </c>
      <c r="M14" s="23">
        <v>9.1</v>
      </c>
      <c r="N14" s="29">
        <f>30*M14/9.8</f>
        <v>27.857142857142854</v>
      </c>
      <c r="O14" s="28">
        <f>H14+J14+L14+N14</f>
        <v>76.079314204314201</v>
      </c>
      <c r="P14" s="30">
        <f>O14/100</f>
        <v>0.76079314204314197</v>
      </c>
      <c r="Q14" s="31" t="s">
        <v>22</v>
      </c>
    </row>
    <row r="15" spans="1:17" s="44" customFormat="1" ht="16.899999999999999" customHeight="1" x14ac:dyDescent="0.25">
      <c r="A15" s="23">
        <v>11</v>
      </c>
      <c r="B15" s="38" t="s">
        <v>33</v>
      </c>
      <c r="C15" s="25" t="s">
        <v>19</v>
      </c>
      <c r="D15" s="33">
        <v>39914</v>
      </c>
      <c r="E15" s="34">
        <v>70</v>
      </c>
      <c r="F15" s="34">
        <v>7</v>
      </c>
      <c r="G15" s="28">
        <v>18</v>
      </c>
      <c r="H15" s="28">
        <f>G15*20/36</f>
        <v>10</v>
      </c>
      <c r="I15" s="23">
        <v>184</v>
      </c>
      <c r="J15" s="28">
        <f>25*184/I15</f>
        <v>25</v>
      </c>
      <c r="K15" s="23">
        <v>40.04</v>
      </c>
      <c r="L15" s="28">
        <f>25*23.91/K15</f>
        <v>14.928821178821179</v>
      </c>
      <c r="M15" s="23">
        <v>8.5</v>
      </c>
      <c r="N15" s="29">
        <f>30*M15/9.8</f>
        <v>26.020408163265305</v>
      </c>
      <c r="O15" s="28">
        <f>H15+J15+L15+N15</f>
        <v>75.949229342086483</v>
      </c>
      <c r="P15" s="30">
        <f>O15/100</f>
        <v>0.75949229342086477</v>
      </c>
      <c r="Q15" s="31" t="s">
        <v>22</v>
      </c>
    </row>
    <row r="16" spans="1:17" ht="16.899999999999999" customHeight="1" x14ac:dyDescent="0.25">
      <c r="A16" s="23">
        <v>12</v>
      </c>
      <c r="B16" s="32" t="s">
        <v>34</v>
      </c>
      <c r="C16" s="25" t="s">
        <v>19</v>
      </c>
      <c r="D16" s="33">
        <v>39469</v>
      </c>
      <c r="E16" s="36">
        <v>86</v>
      </c>
      <c r="F16" s="36">
        <v>8</v>
      </c>
      <c r="G16" s="28">
        <v>20</v>
      </c>
      <c r="H16" s="28">
        <f>G16*20/36</f>
        <v>11.111111111111111</v>
      </c>
      <c r="I16" s="23">
        <v>197</v>
      </c>
      <c r="J16" s="28">
        <f>25*184/I16</f>
        <v>23.350253807106601</v>
      </c>
      <c r="K16" s="23">
        <v>54.21</v>
      </c>
      <c r="L16" s="28">
        <f>25*23.91/K16</f>
        <v>11.02656336469286</v>
      </c>
      <c r="M16" s="23">
        <v>9.6</v>
      </c>
      <c r="N16" s="29">
        <f>30*M16/9.8</f>
        <v>29.387755102040813</v>
      </c>
      <c r="O16" s="28">
        <f>H16+J16+L16+N16</f>
        <v>74.875683384951387</v>
      </c>
      <c r="P16" s="30">
        <f>O16/100</f>
        <v>0.74875683384951386</v>
      </c>
      <c r="Q16" s="31" t="s">
        <v>22</v>
      </c>
    </row>
    <row r="17" spans="1:17" ht="16.899999999999999" customHeight="1" x14ac:dyDescent="0.25">
      <c r="A17" s="23">
        <v>13</v>
      </c>
      <c r="B17" s="32" t="s">
        <v>35</v>
      </c>
      <c r="C17" s="25" t="s">
        <v>19</v>
      </c>
      <c r="D17" s="33">
        <v>39542</v>
      </c>
      <c r="E17" s="36">
        <v>51</v>
      </c>
      <c r="F17" s="36">
        <v>8</v>
      </c>
      <c r="G17" s="28">
        <v>16</v>
      </c>
      <c r="H17" s="28">
        <f>G17*20/36</f>
        <v>8.8888888888888893</v>
      </c>
      <c r="I17" s="23">
        <v>226</v>
      </c>
      <c r="J17" s="28">
        <f>25*184/I17</f>
        <v>20.353982300884955</v>
      </c>
      <c r="K17" s="23">
        <v>33.28</v>
      </c>
      <c r="L17" s="28">
        <f>25*23.91/K17</f>
        <v>17.96123798076923</v>
      </c>
      <c r="M17" s="23">
        <v>8.9</v>
      </c>
      <c r="N17" s="29">
        <f>30*M17/9.8</f>
        <v>27.244897959183671</v>
      </c>
      <c r="O17" s="28">
        <f>H17+J17+L17+N17</f>
        <v>74.449007129726752</v>
      </c>
      <c r="P17" s="30">
        <f>O17/100</f>
        <v>0.74449007129726752</v>
      </c>
      <c r="Q17" s="31"/>
    </row>
    <row r="18" spans="1:17" ht="16.899999999999999" customHeight="1" x14ac:dyDescent="0.25">
      <c r="A18" s="23">
        <v>14</v>
      </c>
      <c r="B18" s="38" t="s">
        <v>36</v>
      </c>
      <c r="C18" s="25" t="s">
        <v>19</v>
      </c>
      <c r="D18" s="47">
        <v>40000</v>
      </c>
      <c r="E18" s="39">
        <v>57</v>
      </c>
      <c r="F18" s="39">
        <v>7</v>
      </c>
      <c r="G18" s="28">
        <v>16</v>
      </c>
      <c r="H18" s="28">
        <f>G18*20/36</f>
        <v>8.8888888888888893</v>
      </c>
      <c r="I18" s="23">
        <v>205</v>
      </c>
      <c r="J18" s="28">
        <f>25*184/I18</f>
        <v>22.439024390243901</v>
      </c>
      <c r="K18" s="23">
        <v>44.42</v>
      </c>
      <c r="L18" s="28">
        <f>25*23.91/K18</f>
        <v>13.456776226924807</v>
      </c>
      <c r="M18" s="23">
        <v>9.6</v>
      </c>
      <c r="N18" s="29">
        <f>30*M18/9.8</f>
        <v>29.387755102040813</v>
      </c>
      <c r="O18" s="28">
        <f>H18+J18+L18+N18</f>
        <v>74.172444608098402</v>
      </c>
      <c r="P18" s="30">
        <f>O18/100</f>
        <v>0.74172444608098398</v>
      </c>
      <c r="Q18" s="31"/>
    </row>
    <row r="19" spans="1:17" ht="16.899999999999999" customHeight="1" x14ac:dyDescent="0.25">
      <c r="A19" s="23">
        <v>15</v>
      </c>
      <c r="B19" s="32" t="s">
        <v>37</v>
      </c>
      <c r="C19" s="25" t="s">
        <v>19</v>
      </c>
      <c r="D19" s="33">
        <v>39717</v>
      </c>
      <c r="E19" s="45">
        <v>90</v>
      </c>
      <c r="F19" s="46">
        <v>8</v>
      </c>
      <c r="G19" s="28">
        <v>15</v>
      </c>
      <c r="H19" s="28">
        <f>G19*20/36</f>
        <v>8.3333333333333339</v>
      </c>
      <c r="I19" s="23">
        <v>187</v>
      </c>
      <c r="J19" s="28">
        <f>25*184/I19</f>
        <v>24.598930481283421</v>
      </c>
      <c r="K19" s="23">
        <v>40.950000000000003</v>
      </c>
      <c r="L19" s="28">
        <f>25*23.91/K19</f>
        <v>14.597069597069597</v>
      </c>
      <c r="M19" s="23">
        <v>8.6999999999999993</v>
      </c>
      <c r="N19" s="29">
        <f>30*M19/9.8</f>
        <v>26.632653061224488</v>
      </c>
      <c r="O19" s="28">
        <f>H19+J19+L19+N19</f>
        <v>74.16198647291084</v>
      </c>
      <c r="P19" s="30">
        <f>O19/100</f>
        <v>0.74161986472910835</v>
      </c>
      <c r="Q19" s="31"/>
    </row>
    <row r="20" spans="1:17" ht="16.899999999999999" customHeight="1" x14ac:dyDescent="0.25">
      <c r="A20" s="23">
        <v>16</v>
      </c>
      <c r="B20" s="38" t="s">
        <v>38</v>
      </c>
      <c r="C20" s="25" t="s">
        <v>19</v>
      </c>
      <c r="D20" s="33">
        <v>40168</v>
      </c>
      <c r="E20" s="49">
        <v>77</v>
      </c>
      <c r="F20" s="49">
        <v>7</v>
      </c>
      <c r="G20" s="28">
        <v>18</v>
      </c>
      <c r="H20" s="28">
        <f>G20*20/36</f>
        <v>10</v>
      </c>
      <c r="I20" s="23">
        <v>235</v>
      </c>
      <c r="J20" s="28">
        <f>25*184/I20</f>
        <v>19.574468085106382</v>
      </c>
      <c r="K20" s="23">
        <v>36.61</v>
      </c>
      <c r="L20" s="28">
        <f>25*23.91/K20</f>
        <v>16.327506145861786</v>
      </c>
      <c r="M20" s="23">
        <v>9.1999999999999993</v>
      </c>
      <c r="N20" s="29">
        <f>30*M20/9.8</f>
        <v>28.163265306122447</v>
      </c>
      <c r="O20" s="28">
        <f>H20+J20+L20+N20</f>
        <v>74.065239537090605</v>
      </c>
      <c r="P20" s="30">
        <f>O20/100</f>
        <v>0.7406523953709061</v>
      </c>
      <c r="Q20" s="31"/>
    </row>
    <row r="21" spans="1:17" ht="16.899999999999999" customHeight="1" x14ac:dyDescent="0.25">
      <c r="A21" s="23">
        <v>17</v>
      </c>
      <c r="B21" s="32" t="s">
        <v>39</v>
      </c>
      <c r="C21" s="25" t="s">
        <v>19</v>
      </c>
      <c r="D21" s="37" t="s">
        <v>40</v>
      </c>
      <c r="E21" s="48">
        <v>39</v>
      </c>
      <c r="F21" s="48">
        <v>8</v>
      </c>
      <c r="G21" s="28">
        <v>27</v>
      </c>
      <c r="H21" s="28">
        <f>G21*20/36</f>
        <v>15</v>
      </c>
      <c r="I21" s="23">
        <v>211</v>
      </c>
      <c r="J21" s="28">
        <f>25*184/I21</f>
        <v>21.800947867298579</v>
      </c>
      <c r="K21" s="23">
        <v>50.96</v>
      </c>
      <c r="L21" s="28">
        <f>25*23.91/K21</f>
        <v>11.729788069073782</v>
      </c>
      <c r="M21" s="23">
        <v>8.3000000000000007</v>
      </c>
      <c r="N21" s="29">
        <f>30*M21/9.8</f>
        <v>25.408163265306122</v>
      </c>
      <c r="O21" s="28">
        <f>H21+J21+L21+N21</f>
        <v>73.938899201678481</v>
      </c>
      <c r="P21" s="30">
        <f>O21/100</f>
        <v>0.73938899201678476</v>
      </c>
      <c r="Q21" s="31"/>
    </row>
    <row r="22" spans="1:17" ht="16.899999999999999" customHeight="1" x14ac:dyDescent="0.25">
      <c r="A22" s="23">
        <v>18</v>
      </c>
      <c r="B22" s="38" t="s">
        <v>41</v>
      </c>
      <c r="C22" s="25" t="s">
        <v>19</v>
      </c>
      <c r="D22" s="33">
        <v>40037</v>
      </c>
      <c r="E22" s="34">
        <v>70</v>
      </c>
      <c r="F22" s="34">
        <v>7</v>
      </c>
      <c r="G22" s="28">
        <v>16</v>
      </c>
      <c r="H22" s="28">
        <f>G22*20/36</f>
        <v>8.8888888888888893</v>
      </c>
      <c r="I22" s="23">
        <v>206</v>
      </c>
      <c r="J22" s="28">
        <f>25*184/I22</f>
        <v>22.33009708737864</v>
      </c>
      <c r="K22" s="23">
        <v>43</v>
      </c>
      <c r="L22" s="28">
        <f>25*23.91/K22</f>
        <v>13.901162790697674</v>
      </c>
      <c r="M22" s="23">
        <v>9.4</v>
      </c>
      <c r="N22" s="29">
        <f>30*M22/9.8</f>
        <v>28.77551020408163</v>
      </c>
      <c r="O22" s="28">
        <f>H22+J22+L22+N22</f>
        <v>73.895658971046828</v>
      </c>
      <c r="P22" s="30">
        <f>O22/100</f>
        <v>0.73895658971046829</v>
      </c>
      <c r="Q22" s="31"/>
    </row>
    <row r="23" spans="1:17" ht="16.899999999999999" customHeight="1" x14ac:dyDescent="0.25">
      <c r="A23" s="23">
        <v>19</v>
      </c>
      <c r="B23" s="38" t="s">
        <v>42</v>
      </c>
      <c r="C23" s="25" t="s">
        <v>19</v>
      </c>
      <c r="D23" s="33">
        <v>40005</v>
      </c>
      <c r="E23" s="48">
        <v>39</v>
      </c>
      <c r="F23" s="48">
        <v>7</v>
      </c>
      <c r="G23" s="28">
        <v>17</v>
      </c>
      <c r="H23" s="28">
        <f>G23*20/36</f>
        <v>9.4444444444444446</v>
      </c>
      <c r="I23" s="23">
        <v>211</v>
      </c>
      <c r="J23" s="28">
        <f>25*184/I23</f>
        <v>21.800947867298579</v>
      </c>
      <c r="K23" s="23">
        <v>43.04</v>
      </c>
      <c r="L23" s="28">
        <f>25*23.91/K23</f>
        <v>13.888243494423792</v>
      </c>
      <c r="M23" s="23">
        <v>9.3000000000000007</v>
      </c>
      <c r="N23" s="29">
        <f>30*M23/9.8</f>
        <v>28.469387755102037</v>
      </c>
      <c r="O23" s="28">
        <f>H23+J23+L23+N23</f>
        <v>73.603023561268856</v>
      </c>
      <c r="P23" s="30">
        <f>O23/100</f>
        <v>0.73603023561268854</v>
      </c>
      <c r="Q23" s="31"/>
    </row>
    <row r="24" spans="1:17" ht="16.899999999999999" customHeight="1" x14ac:dyDescent="0.25">
      <c r="A24" s="23">
        <v>20</v>
      </c>
      <c r="B24" s="38" t="s">
        <v>43</v>
      </c>
      <c r="C24" s="25" t="s">
        <v>19</v>
      </c>
      <c r="D24" s="33">
        <v>39874</v>
      </c>
      <c r="E24" s="36">
        <v>86</v>
      </c>
      <c r="F24" s="36">
        <v>7</v>
      </c>
      <c r="G24" s="28">
        <v>12</v>
      </c>
      <c r="H24" s="28">
        <f>G24*20/36</f>
        <v>6.666666666666667</v>
      </c>
      <c r="I24" s="23">
        <v>231</v>
      </c>
      <c r="J24" s="28">
        <f>25*184/I24</f>
        <v>19.913419913419915</v>
      </c>
      <c r="K24" s="23">
        <v>33.74</v>
      </c>
      <c r="L24" s="28">
        <f>25*23.91/K24</f>
        <v>17.716360403082394</v>
      </c>
      <c r="M24" s="23">
        <v>9.4</v>
      </c>
      <c r="N24" s="29">
        <f>30*M24/9.8</f>
        <v>28.77551020408163</v>
      </c>
      <c r="O24" s="28">
        <f>H24+J24+L24+N24</f>
        <v>73.071957187250604</v>
      </c>
      <c r="P24" s="30">
        <f>O24/100</f>
        <v>0.73071957187250602</v>
      </c>
      <c r="Q24" s="31"/>
    </row>
    <row r="25" spans="1:17" ht="16.899999999999999" customHeight="1" x14ac:dyDescent="0.25">
      <c r="A25" s="23">
        <v>21</v>
      </c>
      <c r="B25" s="38" t="s">
        <v>44</v>
      </c>
      <c r="C25" s="25" t="s">
        <v>19</v>
      </c>
      <c r="D25" s="47">
        <v>40406</v>
      </c>
      <c r="E25" s="36">
        <v>60</v>
      </c>
      <c r="F25" s="36" t="s">
        <v>27</v>
      </c>
      <c r="G25" s="28">
        <v>12</v>
      </c>
      <c r="H25" s="28">
        <f>G25*20/36</f>
        <v>6.666666666666667</v>
      </c>
      <c r="I25" s="23">
        <v>220</v>
      </c>
      <c r="J25" s="28">
        <f>25*184/I25</f>
        <v>20.90909090909091</v>
      </c>
      <c r="K25" s="23">
        <v>37.76</v>
      </c>
      <c r="L25" s="28">
        <f>25*23.91/K25</f>
        <v>15.830243644067798</v>
      </c>
      <c r="M25" s="23">
        <v>9.6</v>
      </c>
      <c r="N25" s="29">
        <f>30*M25/9.8</f>
        <v>29.387755102040813</v>
      </c>
      <c r="O25" s="28">
        <f>H25+J25+L25+N25</f>
        <v>72.793756321866198</v>
      </c>
      <c r="P25" s="30">
        <f>O25/100</f>
        <v>0.72793756321866199</v>
      </c>
      <c r="Q25" s="31"/>
    </row>
    <row r="26" spans="1:17" ht="16.899999999999999" customHeight="1" x14ac:dyDescent="0.25">
      <c r="A26" s="23">
        <v>22</v>
      </c>
      <c r="B26" s="38" t="s">
        <v>45</v>
      </c>
      <c r="C26" s="25" t="s">
        <v>19</v>
      </c>
      <c r="D26" s="47">
        <v>39915</v>
      </c>
      <c r="E26" s="27">
        <v>67</v>
      </c>
      <c r="F26" s="27">
        <v>7</v>
      </c>
      <c r="G26" s="28">
        <v>17</v>
      </c>
      <c r="H26" s="28">
        <f>G26*20/36</f>
        <v>9.4444444444444446</v>
      </c>
      <c r="I26" s="23">
        <v>227</v>
      </c>
      <c r="J26" s="28">
        <f>25*184/I26</f>
        <v>20.264317180616739</v>
      </c>
      <c r="K26" s="23">
        <v>43.8</v>
      </c>
      <c r="L26" s="28">
        <f>25*23.91/K26</f>
        <v>13.647260273972604</v>
      </c>
      <c r="M26" s="23">
        <v>9.5</v>
      </c>
      <c r="N26" s="29">
        <f>30*M26/9.8</f>
        <v>29.081632653061224</v>
      </c>
      <c r="O26" s="28">
        <f>H26+J26+L26+N26</f>
        <v>72.437654552095012</v>
      </c>
      <c r="P26" s="30">
        <f>O26/100</f>
        <v>0.7243765455209501</v>
      </c>
      <c r="Q26" s="31"/>
    </row>
    <row r="27" spans="1:17" ht="16.899999999999999" customHeight="1" x14ac:dyDescent="0.25">
      <c r="A27" s="23">
        <v>23</v>
      </c>
      <c r="B27" s="38" t="s">
        <v>46</v>
      </c>
      <c r="C27" s="25" t="s">
        <v>19</v>
      </c>
      <c r="D27" s="50" t="s">
        <v>47</v>
      </c>
      <c r="E27" s="39">
        <v>16</v>
      </c>
      <c r="F27" s="39">
        <v>7</v>
      </c>
      <c r="G27" s="40">
        <v>22</v>
      </c>
      <c r="H27" s="40">
        <f>G27*20/36</f>
        <v>12.222222222222221</v>
      </c>
      <c r="I27" s="41">
        <v>207</v>
      </c>
      <c r="J27" s="40">
        <f>25*184/I27</f>
        <v>22.222222222222221</v>
      </c>
      <c r="K27" s="41">
        <v>52.1</v>
      </c>
      <c r="L27" s="40">
        <f>25*23.91/K27</f>
        <v>11.473128598848367</v>
      </c>
      <c r="M27" s="41">
        <v>8.6</v>
      </c>
      <c r="N27" s="42">
        <f>30*M27/9.8</f>
        <v>26.326530612244895</v>
      </c>
      <c r="O27" s="40">
        <f>H27+J27+L27+N27</f>
        <v>72.244103655537714</v>
      </c>
      <c r="P27" s="43">
        <f>O27/100</f>
        <v>0.72244103655537717</v>
      </c>
      <c r="Q27" s="51"/>
    </row>
    <row r="28" spans="1:17" ht="16.899999999999999" customHeight="1" x14ac:dyDescent="0.25">
      <c r="A28" s="23">
        <v>24</v>
      </c>
      <c r="B28" s="38" t="s">
        <v>48</v>
      </c>
      <c r="C28" s="25" t="s">
        <v>19</v>
      </c>
      <c r="D28" s="33">
        <v>40488</v>
      </c>
      <c r="E28" s="27">
        <v>67</v>
      </c>
      <c r="F28" s="27">
        <v>7</v>
      </c>
      <c r="G28" s="28">
        <v>14</v>
      </c>
      <c r="H28" s="28">
        <f>G28*20/36</f>
        <v>7.7777777777777777</v>
      </c>
      <c r="I28" s="23">
        <v>204</v>
      </c>
      <c r="J28" s="28">
        <f>25*184/I28</f>
        <v>22.549019607843139</v>
      </c>
      <c r="K28" s="23">
        <v>49.22</v>
      </c>
      <c r="L28" s="28">
        <f>25*23.91/K28</f>
        <v>12.144453474197482</v>
      </c>
      <c r="M28" s="23">
        <v>9.6999999999999993</v>
      </c>
      <c r="N28" s="29">
        <f>30*M28/9.8</f>
        <v>29.693877551020407</v>
      </c>
      <c r="O28" s="28">
        <f>H28+J28+L28+N28</f>
        <v>72.165128410838804</v>
      </c>
      <c r="P28" s="30">
        <f>O28/100</f>
        <v>0.72165128410838808</v>
      </c>
      <c r="Q28" s="31"/>
    </row>
    <row r="29" spans="1:17" ht="16.899999999999999" customHeight="1" x14ac:dyDescent="0.25">
      <c r="A29" s="23">
        <v>25</v>
      </c>
      <c r="B29" s="32" t="s">
        <v>49</v>
      </c>
      <c r="C29" s="25" t="s">
        <v>19</v>
      </c>
      <c r="D29" s="47">
        <v>39527</v>
      </c>
      <c r="E29" s="36">
        <v>51</v>
      </c>
      <c r="F29" s="36">
        <v>8</v>
      </c>
      <c r="G29" s="28">
        <v>14</v>
      </c>
      <c r="H29" s="28">
        <f>G29*20/36</f>
        <v>7.7777777777777777</v>
      </c>
      <c r="I29" s="23">
        <v>195</v>
      </c>
      <c r="J29" s="28">
        <f>25*184/I29</f>
        <v>23.589743589743591</v>
      </c>
      <c r="K29" s="23">
        <v>48.03</v>
      </c>
      <c r="L29" s="28">
        <f>25*23.91/K29</f>
        <v>12.445346658338538</v>
      </c>
      <c r="M29" s="23">
        <v>9.1999999999999993</v>
      </c>
      <c r="N29" s="29">
        <f>30*M29/9.8</f>
        <v>28.163265306122447</v>
      </c>
      <c r="O29" s="28">
        <f>H29+J29+L29+N29</f>
        <v>71.976133331982354</v>
      </c>
      <c r="P29" s="30">
        <f>O29/100</f>
        <v>0.7197613333198235</v>
      </c>
      <c r="Q29" s="31"/>
    </row>
    <row r="30" spans="1:17" ht="16.899999999999999" customHeight="1" x14ac:dyDescent="0.25">
      <c r="A30" s="23">
        <v>26</v>
      </c>
      <c r="B30" s="32" t="s">
        <v>50</v>
      </c>
      <c r="C30" s="25" t="s">
        <v>51</v>
      </c>
      <c r="D30" s="52" t="s">
        <v>52</v>
      </c>
      <c r="E30" s="45">
        <v>90</v>
      </c>
      <c r="F30" s="36">
        <v>8</v>
      </c>
      <c r="G30" s="28">
        <v>17</v>
      </c>
      <c r="H30" s="28">
        <f>G30*20/36</f>
        <v>9.4444444444444446</v>
      </c>
      <c r="I30" s="23">
        <v>208</v>
      </c>
      <c r="J30" s="28">
        <f>25*184/I30</f>
        <v>22.115384615384617</v>
      </c>
      <c r="K30" s="23">
        <v>56.29</v>
      </c>
      <c r="L30" s="28">
        <f>25*23.91/K30</f>
        <v>10.61911529578966</v>
      </c>
      <c r="M30" s="23">
        <v>9.5</v>
      </c>
      <c r="N30" s="29">
        <f>30*M30/9.8</f>
        <v>29.081632653061224</v>
      </c>
      <c r="O30" s="28">
        <f>H30+J30+L30+N30</f>
        <v>71.260577008679945</v>
      </c>
      <c r="P30" s="30">
        <f>O30/100</f>
        <v>0.71260577008679948</v>
      </c>
      <c r="Q30" s="31"/>
    </row>
    <row r="31" spans="1:17" ht="16.899999999999999" customHeight="1" x14ac:dyDescent="0.25">
      <c r="A31" s="23">
        <v>27</v>
      </c>
      <c r="B31" s="38" t="s">
        <v>53</v>
      </c>
      <c r="C31" s="25" t="s">
        <v>19</v>
      </c>
      <c r="D31" s="33">
        <v>39953</v>
      </c>
      <c r="E31" s="36">
        <v>93</v>
      </c>
      <c r="F31" s="36">
        <v>7</v>
      </c>
      <c r="G31" s="28">
        <v>17</v>
      </c>
      <c r="H31" s="28">
        <f>G31*20/36</f>
        <v>9.4444444444444446</v>
      </c>
      <c r="I31" s="23">
        <v>244</v>
      </c>
      <c r="J31" s="28">
        <f>25*184/I31</f>
        <v>18.852459016393443</v>
      </c>
      <c r="K31" s="23">
        <v>44.31</v>
      </c>
      <c r="L31" s="28">
        <f>25*23.91/K31</f>
        <v>13.49018280297901</v>
      </c>
      <c r="M31" s="23">
        <v>9.6</v>
      </c>
      <c r="N31" s="29">
        <f>30*M31/9.8</f>
        <v>29.387755102040813</v>
      </c>
      <c r="O31" s="28">
        <f>H31+J31+L31+N31</f>
        <v>71.174841365857716</v>
      </c>
      <c r="P31" s="30">
        <f>O31/100</f>
        <v>0.71174841365857722</v>
      </c>
      <c r="Q31" s="31"/>
    </row>
    <row r="32" spans="1:17" ht="16.899999999999999" customHeight="1" x14ac:dyDescent="0.25">
      <c r="A32" s="23">
        <v>28</v>
      </c>
      <c r="B32" s="38" t="s">
        <v>54</v>
      </c>
      <c r="C32" s="25" t="s">
        <v>19</v>
      </c>
      <c r="D32" s="33">
        <v>40159</v>
      </c>
      <c r="E32" s="36">
        <v>93</v>
      </c>
      <c r="F32" s="36">
        <v>7</v>
      </c>
      <c r="G32" s="28">
        <v>12</v>
      </c>
      <c r="H32" s="28">
        <f>G32*20/36</f>
        <v>6.666666666666667</v>
      </c>
      <c r="I32" s="23">
        <v>224</v>
      </c>
      <c r="J32" s="28">
        <f>25*184/I32</f>
        <v>20.535714285714285</v>
      </c>
      <c r="K32" s="23">
        <v>38.31</v>
      </c>
      <c r="L32" s="28">
        <f>25*23.91/K32</f>
        <v>15.602975724353954</v>
      </c>
      <c r="M32" s="23">
        <v>9.1999999999999993</v>
      </c>
      <c r="N32" s="29">
        <f>30*M32/9.8</f>
        <v>28.163265306122447</v>
      </c>
      <c r="O32" s="28">
        <f>H32+J32+L32+N32</f>
        <v>70.968621982857343</v>
      </c>
      <c r="P32" s="30">
        <f>O32/100</f>
        <v>0.70968621982857338</v>
      </c>
      <c r="Q32" s="31"/>
    </row>
    <row r="33" spans="1:17" s="44" customFormat="1" ht="16.899999999999999" customHeight="1" x14ac:dyDescent="0.25">
      <c r="A33" s="23">
        <v>29</v>
      </c>
      <c r="B33" s="32" t="s">
        <v>55</v>
      </c>
      <c r="C33" s="25" t="s">
        <v>19</v>
      </c>
      <c r="D33" s="35">
        <v>39641</v>
      </c>
      <c r="E33" s="36" t="s">
        <v>56</v>
      </c>
      <c r="F33" s="36">
        <v>8</v>
      </c>
      <c r="G33" s="28">
        <v>18</v>
      </c>
      <c r="H33" s="28">
        <f>G33*20/36</f>
        <v>10</v>
      </c>
      <c r="I33" s="23">
        <v>222</v>
      </c>
      <c r="J33" s="28">
        <f>25*184/I33</f>
        <v>20.72072072072072</v>
      </c>
      <c r="K33" s="23">
        <v>48.67</v>
      </c>
      <c r="L33" s="28">
        <f>25*23.91/K33</f>
        <v>12.281693034723649</v>
      </c>
      <c r="M33" s="23">
        <v>9</v>
      </c>
      <c r="N33" s="29">
        <f>30*M33/9.8</f>
        <v>27.551020408163264</v>
      </c>
      <c r="O33" s="28">
        <f>H33+J33+L33+N33</f>
        <v>70.553434163607633</v>
      </c>
      <c r="P33" s="30">
        <f>O33/100</f>
        <v>0.70553434163607631</v>
      </c>
      <c r="Q33" s="31"/>
    </row>
    <row r="34" spans="1:17" ht="16.899999999999999" customHeight="1" x14ac:dyDescent="0.25">
      <c r="A34" s="23">
        <v>30</v>
      </c>
      <c r="B34" s="32" t="s">
        <v>57</v>
      </c>
      <c r="C34" s="25" t="s">
        <v>19</v>
      </c>
      <c r="D34" s="33">
        <v>39796</v>
      </c>
      <c r="E34" s="36">
        <v>35</v>
      </c>
      <c r="F34" s="36">
        <v>8</v>
      </c>
      <c r="G34" s="28">
        <v>18</v>
      </c>
      <c r="H34" s="28">
        <f>G34*20/36</f>
        <v>10</v>
      </c>
      <c r="I34" s="23">
        <v>197</v>
      </c>
      <c r="J34" s="28">
        <f>25*184/I34</f>
        <v>23.350253807106601</v>
      </c>
      <c r="K34" s="23">
        <v>59.03</v>
      </c>
      <c r="L34" s="28">
        <f>25*23.91/K34</f>
        <v>10.126207013383025</v>
      </c>
      <c r="M34" s="23">
        <v>8.8000000000000007</v>
      </c>
      <c r="N34" s="29">
        <f>30*M34/9.8</f>
        <v>26.938775510204081</v>
      </c>
      <c r="O34" s="28">
        <f>H34+J34+L34+N34</f>
        <v>70.415236330693702</v>
      </c>
      <c r="P34" s="30">
        <f>O34/100</f>
        <v>0.70415236330693698</v>
      </c>
      <c r="Q34" s="31"/>
    </row>
    <row r="35" spans="1:17" ht="16.899999999999999" customHeight="1" x14ac:dyDescent="0.25">
      <c r="A35" s="23">
        <v>31</v>
      </c>
      <c r="B35" s="38" t="s">
        <v>58</v>
      </c>
      <c r="C35" s="25" t="s">
        <v>19</v>
      </c>
      <c r="D35" s="47">
        <v>40127</v>
      </c>
      <c r="E35" s="49">
        <v>77</v>
      </c>
      <c r="F35" s="49">
        <v>7</v>
      </c>
      <c r="G35" s="28">
        <v>18</v>
      </c>
      <c r="H35" s="28">
        <f>G35*20/36</f>
        <v>10</v>
      </c>
      <c r="I35" s="23">
        <v>220</v>
      </c>
      <c r="J35" s="28">
        <f>25*184/I35</f>
        <v>20.90909090909091</v>
      </c>
      <c r="K35" s="23">
        <v>54.02</v>
      </c>
      <c r="L35" s="28">
        <f>25*23.91/K35</f>
        <v>11.065346168085894</v>
      </c>
      <c r="M35" s="23">
        <v>9.1999999999999993</v>
      </c>
      <c r="N35" s="29">
        <f>30*M35/9.8</f>
        <v>28.163265306122447</v>
      </c>
      <c r="O35" s="28">
        <f>H35+J35+L35+N35</f>
        <v>70.137702383299256</v>
      </c>
      <c r="P35" s="30">
        <f>O35/100</f>
        <v>0.70137702383299261</v>
      </c>
      <c r="Q35" s="31"/>
    </row>
    <row r="36" spans="1:17" ht="16.899999999999999" customHeight="1" x14ac:dyDescent="0.25">
      <c r="A36" s="23">
        <v>32</v>
      </c>
      <c r="B36" s="32" t="s">
        <v>59</v>
      </c>
      <c r="C36" s="25" t="s">
        <v>19</v>
      </c>
      <c r="D36" s="47">
        <v>39394</v>
      </c>
      <c r="E36" s="36">
        <v>51</v>
      </c>
      <c r="F36" s="36">
        <v>8</v>
      </c>
      <c r="G36" s="28">
        <v>20</v>
      </c>
      <c r="H36" s="28">
        <f>G36*20/36</f>
        <v>11.111111111111111</v>
      </c>
      <c r="I36" s="23">
        <v>222</v>
      </c>
      <c r="J36" s="28">
        <f>25*184/I36</f>
        <v>20.72072072072072</v>
      </c>
      <c r="K36" s="23">
        <v>59.65</v>
      </c>
      <c r="L36" s="28">
        <f>25*23.91/K36</f>
        <v>10.020955574182732</v>
      </c>
      <c r="M36" s="23">
        <v>9.1999999999999993</v>
      </c>
      <c r="N36" s="29">
        <f>30*M36/9.8</f>
        <v>28.163265306122447</v>
      </c>
      <c r="O36" s="28">
        <f>H36+J36+L36+N36</f>
        <v>70.016052712137011</v>
      </c>
      <c r="P36" s="30">
        <f>O36/100</f>
        <v>0.70016052712137011</v>
      </c>
      <c r="Q36" s="31"/>
    </row>
    <row r="37" spans="1:17" ht="16.899999999999999" customHeight="1" x14ac:dyDescent="0.25">
      <c r="A37" s="23">
        <v>33</v>
      </c>
      <c r="B37" s="38" t="s">
        <v>60</v>
      </c>
      <c r="C37" s="25" t="s">
        <v>19</v>
      </c>
      <c r="D37" s="53">
        <v>39986</v>
      </c>
      <c r="E37" s="36">
        <v>38</v>
      </c>
      <c r="F37" s="36">
        <v>7</v>
      </c>
      <c r="G37" s="28">
        <v>15</v>
      </c>
      <c r="H37" s="28">
        <f>G37*20/36</f>
        <v>8.3333333333333339</v>
      </c>
      <c r="I37" s="23">
        <v>207</v>
      </c>
      <c r="J37" s="28">
        <f>25*184/I37</f>
        <v>22.222222222222221</v>
      </c>
      <c r="K37" s="23">
        <v>52.39</v>
      </c>
      <c r="L37" s="28">
        <f>25*23.91/K37</f>
        <v>11.40962015651842</v>
      </c>
      <c r="M37" s="23">
        <v>9.1</v>
      </c>
      <c r="N37" s="29">
        <f>30*M37/9.8</f>
        <v>27.857142857142854</v>
      </c>
      <c r="O37" s="28">
        <f>H37+J37+L37+N37</f>
        <v>69.822318569216833</v>
      </c>
      <c r="P37" s="30">
        <f>O37/100</f>
        <v>0.69822318569216835</v>
      </c>
      <c r="Q37" s="31"/>
    </row>
    <row r="38" spans="1:17" ht="16.899999999999999" customHeight="1" x14ac:dyDescent="0.25">
      <c r="A38" s="23">
        <v>34</v>
      </c>
      <c r="B38" s="38" t="s">
        <v>61</v>
      </c>
      <c r="C38" s="25" t="s">
        <v>19</v>
      </c>
      <c r="D38" s="33">
        <v>40336</v>
      </c>
      <c r="E38" s="27">
        <v>67</v>
      </c>
      <c r="F38" s="27">
        <v>7</v>
      </c>
      <c r="G38" s="28">
        <v>15</v>
      </c>
      <c r="H38" s="28">
        <f>G38*20/36</f>
        <v>8.3333333333333339</v>
      </c>
      <c r="I38" s="23">
        <v>224</v>
      </c>
      <c r="J38" s="28">
        <f>25*184/I38</f>
        <v>20.535714285714285</v>
      </c>
      <c r="K38" s="23">
        <v>48.15</v>
      </c>
      <c r="L38" s="28">
        <f>25*23.91/K38</f>
        <v>12.414330218068535</v>
      </c>
      <c r="M38" s="23">
        <v>9.3000000000000007</v>
      </c>
      <c r="N38" s="29">
        <f>30*M38/9.8</f>
        <v>28.469387755102037</v>
      </c>
      <c r="O38" s="28">
        <f>H38+J38+L38+N38</f>
        <v>69.752765592218196</v>
      </c>
      <c r="P38" s="30">
        <f>O38/100</f>
        <v>0.69752765592218191</v>
      </c>
      <c r="Q38" s="31"/>
    </row>
    <row r="39" spans="1:17" ht="16.899999999999999" customHeight="1" x14ac:dyDescent="0.25">
      <c r="A39" s="23">
        <v>35</v>
      </c>
      <c r="B39" s="38" t="s">
        <v>62</v>
      </c>
      <c r="C39" s="25" t="s">
        <v>19</v>
      </c>
      <c r="D39" s="54">
        <v>39821</v>
      </c>
      <c r="E39" s="39">
        <v>20</v>
      </c>
      <c r="F39" s="39">
        <v>7</v>
      </c>
      <c r="G39" s="28">
        <v>18</v>
      </c>
      <c r="H39" s="28">
        <f>G39*20/36</f>
        <v>10</v>
      </c>
      <c r="I39" s="23">
        <v>189</v>
      </c>
      <c r="J39" s="28">
        <f>25*184/I39</f>
        <v>24.338624338624339</v>
      </c>
      <c r="K39" s="23">
        <v>60.47</v>
      </c>
      <c r="L39" s="28">
        <f>25*23.91/K39</f>
        <v>9.8850669753596829</v>
      </c>
      <c r="M39" s="23">
        <v>8.3000000000000007</v>
      </c>
      <c r="N39" s="29">
        <f>30*M39/9.8</f>
        <v>25.408163265306122</v>
      </c>
      <c r="O39" s="28">
        <f>H39+J39+L39+N39</f>
        <v>69.631854579290149</v>
      </c>
      <c r="P39" s="30">
        <f>O39/100</f>
        <v>0.69631854579290153</v>
      </c>
      <c r="Q39" s="31"/>
    </row>
    <row r="40" spans="1:17" ht="16.899999999999999" customHeight="1" x14ac:dyDescent="0.25">
      <c r="A40" s="23">
        <v>36</v>
      </c>
      <c r="B40" s="38" t="s">
        <v>63</v>
      </c>
      <c r="C40" s="25" t="s">
        <v>19</v>
      </c>
      <c r="D40" s="35">
        <v>40242</v>
      </c>
      <c r="E40" s="45">
        <v>90</v>
      </c>
      <c r="F40" s="46">
        <v>7</v>
      </c>
      <c r="G40" s="28">
        <v>10</v>
      </c>
      <c r="H40" s="28">
        <f>G40*20/36</f>
        <v>5.5555555555555554</v>
      </c>
      <c r="I40" s="23">
        <v>217</v>
      </c>
      <c r="J40" s="28">
        <f>25*184/I40</f>
        <v>21.198156682027651</v>
      </c>
      <c r="K40" s="23">
        <v>46.59</v>
      </c>
      <c r="L40" s="28">
        <f>25*23.91/K40</f>
        <v>12.830006439150031</v>
      </c>
      <c r="M40" s="23">
        <v>9.8000000000000007</v>
      </c>
      <c r="N40" s="29">
        <f>30*M40/9.8</f>
        <v>29.999999999999996</v>
      </c>
      <c r="O40" s="28">
        <f>H40+J40+L40+N40</f>
        <v>69.583718676733241</v>
      </c>
      <c r="P40" s="30">
        <f>O40/100</f>
        <v>0.69583718676733242</v>
      </c>
      <c r="Q40" s="31"/>
    </row>
    <row r="41" spans="1:17" ht="16.899999999999999" customHeight="1" x14ac:dyDescent="0.25">
      <c r="A41" s="23">
        <v>37</v>
      </c>
      <c r="B41" s="32" t="s">
        <v>64</v>
      </c>
      <c r="C41" s="25" t="s">
        <v>19</v>
      </c>
      <c r="D41" s="33">
        <v>39601</v>
      </c>
      <c r="E41" s="36">
        <v>61</v>
      </c>
      <c r="F41" s="39">
        <v>8</v>
      </c>
      <c r="G41" s="28">
        <v>17</v>
      </c>
      <c r="H41" s="28">
        <f>G41*20/36</f>
        <v>9.4444444444444446</v>
      </c>
      <c r="I41" s="23">
        <v>208</v>
      </c>
      <c r="J41" s="28">
        <f>25*184/I41</f>
        <v>22.115384615384617</v>
      </c>
      <c r="K41" s="23">
        <v>49.85</v>
      </c>
      <c r="L41" s="28">
        <f>25*23.91/K41</f>
        <v>11.990972918756269</v>
      </c>
      <c r="M41" s="23">
        <v>8.5</v>
      </c>
      <c r="N41" s="29">
        <f>30*M41/9.8</f>
        <v>26.020408163265305</v>
      </c>
      <c r="O41" s="28">
        <f>H41+J41+L41+N41</f>
        <v>69.571210141850642</v>
      </c>
      <c r="P41" s="30">
        <f>O41/100</f>
        <v>0.69571210141850637</v>
      </c>
      <c r="Q41" s="31"/>
    </row>
    <row r="42" spans="1:17" ht="16.899999999999999" customHeight="1" x14ac:dyDescent="0.25">
      <c r="A42" s="23">
        <v>38</v>
      </c>
      <c r="B42" s="38" t="s">
        <v>65</v>
      </c>
      <c r="C42" s="25" t="s">
        <v>19</v>
      </c>
      <c r="D42" s="47">
        <v>40173</v>
      </c>
      <c r="E42" s="36">
        <v>45</v>
      </c>
      <c r="F42" s="36">
        <v>7</v>
      </c>
      <c r="G42" s="28">
        <v>15</v>
      </c>
      <c r="H42" s="28">
        <f>G42*20/36</f>
        <v>8.3333333333333339</v>
      </c>
      <c r="I42" s="23">
        <v>198</v>
      </c>
      <c r="J42" s="28">
        <f>25*184/I42</f>
        <v>23.232323232323232</v>
      </c>
      <c r="K42" s="23">
        <v>58.27</v>
      </c>
      <c r="L42" s="28">
        <f>25*23.91/K42</f>
        <v>10.258280418740346</v>
      </c>
      <c r="M42" s="23">
        <v>8.9</v>
      </c>
      <c r="N42" s="29">
        <f>30*M42/9.8</f>
        <v>27.244897959183671</v>
      </c>
      <c r="O42" s="28">
        <f>H42+J42+L42+N42</f>
        <v>69.068834943580583</v>
      </c>
      <c r="P42" s="30">
        <f>O42/100</f>
        <v>0.69068834943580582</v>
      </c>
      <c r="Q42" s="31"/>
    </row>
    <row r="43" spans="1:17" ht="16.899999999999999" customHeight="1" x14ac:dyDescent="0.25">
      <c r="A43" s="23">
        <v>39</v>
      </c>
      <c r="B43" s="32" t="s">
        <v>66</v>
      </c>
      <c r="C43" s="25" t="s">
        <v>19</v>
      </c>
      <c r="D43" s="26">
        <v>39712</v>
      </c>
      <c r="E43" s="27">
        <v>67</v>
      </c>
      <c r="F43" s="27">
        <v>8</v>
      </c>
      <c r="G43" s="28">
        <v>14</v>
      </c>
      <c r="H43" s="28">
        <f>G43*20/36</f>
        <v>7.7777777777777777</v>
      </c>
      <c r="I43" s="23">
        <v>222</v>
      </c>
      <c r="J43" s="28">
        <f>25*184/I43</f>
        <v>20.72072072072072</v>
      </c>
      <c r="K43" s="23">
        <v>53.63</v>
      </c>
      <c r="L43" s="28">
        <f>25*23.91/K43</f>
        <v>11.145813910124929</v>
      </c>
      <c r="M43" s="23">
        <v>9.5</v>
      </c>
      <c r="N43" s="29">
        <f>30*M43/9.8</f>
        <v>29.081632653061224</v>
      </c>
      <c r="O43" s="28">
        <f>H43+J43+L43+N43</f>
        <v>68.725945061684655</v>
      </c>
      <c r="P43" s="30">
        <f>O43/100</f>
        <v>0.68725945061684657</v>
      </c>
      <c r="Q43" s="31"/>
    </row>
    <row r="44" spans="1:17" ht="16.899999999999999" customHeight="1" x14ac:dyDescent="0.25">
      <c r="A44" s="23">
        <v>40</v>
      </c>
      <c r="B44" s="32" t="s">
        <v>67</v>
      </c>
      <c r="C44" s="25" t="s">
        <v>19</v>
      </c>
      <c r="D44" s="35">
        <v>39751</v>
      </c>
      <c r="E44" s="36">
        <v>93</v>
      </c>
      <c r="F44" s="36">
        <v>8</v>
      </c>
      <c r="G44" s="28">
        <v>16</v>
      </c>
      <c r="H44" s="28">
        <f>G44*20/36</f>
        <v>8.8888888888888893</v>
      </c>
      <c r="I44" s="23">
        <v>268</v>
      </c>
      <c r="J44" s="28">
        <f>25*184/I44</f>
        <v>17.164179104477611</v>
      </c>
      <c r="K44" s="23">
        <v>39.4</v>
      </c>
      <c r="L44" s="28">
        <f>25*23.91/K44</f>
        <v>15.171319796954315</v>
      </c>
      <c r="M44" s="23">
        <v>8.9</v>
      </c>
      <c r="N44" s="29">
        <f>30*M44/9.8</f>
        <v>27.244897959183671</v>
      </c>
      <c r="O44" s="28">
        <f>H44+J44+L44+N44</f>
        <v>68.469285749504493</v>
      </c>
      <c r="P44" s="30">
        <f>O44/100</f>
        <v>0.68469285749504494</v>
      </c>
      <c r="Q44" s="31"/>
    </row>
    <row r="45" spans="1:17" ht="16.899999999999999" customHeight="1" x14ac:dyDescent="0.25">
      <c r="A45" s="23">
        <v>41</v>
      </c>
      <c r="B45" s="32" t="s">
        <v>68</v>
      </c>
      <c r="C45" s="25" t="s">
        <v>19</v>
      </c>
      <c r="D45" s="35">
        <v>39629</v>
      </c>
      <c r="E45" s="36">
        <v>93</v>
      </c>
      <c r="F45" s="36">
        <v>8</v>
      </c>
      <c r="G45" s="28">
        <v>17</v>
      </c>
      <c r="H45" s="28">
        <f>G45*20/36</f>
        <v>9.4444444444444446</v>
      </c>
      <c r="I45" s="23">
        <v>249</v>
      </c>
      <c r="J45" s="28">
        <f>25*184/I45</f>
        <v>18.473895582329316</v>
      </c>
      <c r="K45" s="23">
        <v>37.6</v>
      </c>
      <c r="L45" s="28">
        <f>25*23.91/K45</f>
        <v>15.897606382978722</v>
      </c>
      <c r="M45" s="23">
        <v>8</v>
      </c>
      <c r="N45" s="29">
        <f>30*M45/9.8</f>
        <v>24.489795918367346</v>
      </c>
      <c r="O45" s="28">
        <f>H45+J45+L45+N45</f>
        <v>68.305742328119834</v>
      </c>
      <c r="P45" s="30">
        <f>O45/100</f>
        <v>0.68305742328119834</v>
      </c>
      <c r="Q45" s="31"/>
    </row>
    <row r="46" spans="1:17" ht="16.899999999999999" customHeight="1" x14ac:dyDescent="0.25">
      <c r="A46" s="23">
        <v>42</v>
      </c>
      <c r="B46" s="32" t="s">
        <v>69</v>
      </c>
      <c r="C46" s="25" t="s">
        <v>19</v>
      </c>
      <c r="D46" s="47">
        <v>39715</v>
      </c>
      <c r="E46" s="39">
        <v>57</v>
      </c>
      <c r="F46" s="39">
        <v>8</v>
      </c>
      <c r="G46" s="28">
        <v>13</v>
      </c>
      <c r="H46" s="28">
        <f>G46*20/36</f>
        <v>7.2222222222222223</v>
      </c>
      <c r="I46" s="23">
        <v>241</v>
      </c>
      <c r="J46" s="28">
        <f>25*184/I46</f>
        <v>19.087136929460581</v>
      </c>
      <c r="K46" s="23">
        <v>46.61</v>
      </c>
      <c r="L46" s="28">
        <f>25*23.91/K46</f>
        <v>12.82450118000429</v>
      </c>
      <c r="M46" s="23">
        <v>9.5</v>
      </c>
      <c r="N46" s="29">
        <f>30*M46/9.8</f>
        <v>29.081632653061224</v>
      </c>
      <c r="O46" s="28">
        <f>H46+J46+L46+N46</f>
        <v>68.215492984748309</v>
      </c>
      <c r="P46" s="30">
        <f>O46/100</f>
        <v>0.68215492984748305</v>
      </c>
      <c r="Q46" s="31"/>
    </row>
    <row r="47" spans="1:17" ht="16.899999999999999" customHeight="1" x14ac:dyDescent="0.25">
      <c r="A47" s="23">
        <v>43</v>
      </c>
      <c r="B47" s="38" t="s">
        <v>70</v>
      </c>
      <c r="C47" s="25" t="s">
        <v>19</v>
      </c>
      <c r="D47" s="33">
        <v>39811</v>
      </c>
      <c r="E47" s="34">
        <v>19</v>
      </c>
      <c r="F47" s="34">
        <v>7</v>
      </c>
      <c r="G47" s="28">
        <v>19</v>
      </c>
      <c r="H47" s="28">
        <f>G47*20/36</f>
        <v>10.555555555555555</v>
      </c>
      <c r="I47" s="23">
        <v>202</v>
      </c>
      <c r="J47" s="28">
        <f>25*184/I47</f>
        <v>22.772277227722771</v>
      </c>
      <c r="K47" s="23">
        <v>74</v>
      </c>
      <c r="L47" s="28">
        <f>25*23.91/K47</f>
        <v>8.0777027027027035</v>
      </c>
      <c r="M47" s="23">
        <v>8.6999999999999993</v>
      </c>
      <c r="N47" s="29">
        <f>30*M47/9.8</f>
        <v>26.632653061224488</v>
      </c>
      <c r="O47" s="28">
        <f>H47+J47+L47+N47</f>
        <v>68.038188547205522</v>
      </c>
      <c r="P47" s="30">
        <f>O47/100</f>
        <v>0.68038188547205525</v>
      </c>
      <c r="Q47" s="31"/>
    </row>
    <row r="48" spans="1:17" ht="16.899999999999999" customHeight="1" x14ac:dyDescent="0.25">
      <c r="A48" s="23">
        <v>44</v>
      </c>
      <c r="B48" s="38" t="s">
        <v>71</v>
      </c>
      <c r="C48" s="25" t="s">
        <v>19</v>
      </c>
      <c r="D48" s="33">
        <v>39811</v>
      </c>
      <c r="E48" s="55">
        <v>19</v>
      </c>
      <c r="F48" s="34">
        <v>7</v>
      </c>
      <c r="G48" s="28">
        <v>19</v>
      </c>
      <c r="H48" s="28">
        <f>G48*20/36</f>
        <v>10.555555555555555</v>
      </c>
      <c r="I48" s="23">
        <v>201</v>
      </c>
      <c r="J48" s="28">
        <f>25*184/I48</f>
        <v>22.885572139303484</v>
      </c>
      <c r="K48" s="23">
        <v>78.150000000000006</v>
      </c>
      <c r="L48" s="28">
        <f>25*23.91/K48</f>
        <v>7.6487523992322455</v>
      </c>
      <c r="M48" s="23">
        <v>8.8000000000000007</v>
      </c>
      <c r="N48" s="29">
        <f>30*M48/9.8</f>
        <v>26.938775510204081</v>
      </c>
      <c r="O48" s="28">
        <f>H48+J48+L48+N48</f>
        <v>68.028655604295366</v>
      </c>
      <c r="P48" s="30">
        <f>O48/100</f>
        <v>0.68028655604295363</v>
      </c>
      <c r="Q48" s="31"/>
    </row>
    <row r="49" spans="1:17" ht="16.899999999999999" customHeight="1" x14ac:dyDescent="0.25">
      <c r="A49" s="23">
        <v>45</v>
      </c>
      <c r="B49" s="32" t="s">
        <v>72</v>
      </c>
      <c r="C49" s="25" t="s">
        <v>19</v>
      </c>
      <c r="D49" s="33">
        <v>39864</v>
      </c>
      <c r="E49" s="36">
        <v>89</v>
      </c>
      <c r="F49" s="36">
        <v>8</v>
      </c>
      <c r="G49" s="28">
        <v>29</v>
      </c>
      <c r="H49" s="28">
        <f>G49*20/36</f>
        <v>16.111111111111111</v>
      </c>
      <c r="I49" s="23">
        <v>237</v>
      </c>
      <c r="J49" s="28">
        <f>25*184/I49</f>
        <v>19.40928270042194</v>
      </c>
      <c r="K49" s="23">
        <v>77.900000000000006</v>
      </c>
      <c r="L49" s="28">
        <f>25*23.91/K49</f>
        <v>7.6732991014120664</v>
      </c>
      <c r="M49" s="23">
        <v>7.9</v>
      </c>
      <c r="N49" s="29">
        <f>30*M49/9.8</f>
        <v>24.183673469387752</v>
      </c>
      <c r="O49" s="28">
        <f>H49+J49+L49+N49</f>
        <v>67.37736638233288</v>
      </c>
      <c r="P49" s="30">
        <f>O49/100</f>
        <v>0.67377366382332882</v>
      </c>
      <c r="Q49" s="31"/>
    </row>
    <row r="50" spans="1:17" ht="16.899999999999999" customHeight="1" x14ac:dyDescent="0.25">
      <c r="A50" s="23">
        <v>46</v>
      </c>
      <c r="B50" s="38" t="s">
        <v>73</v>
      </c>
      <c r="C50" s="25" t="s">
        <v>19</v>
      </c>
      <c r="D50" s="33">
        <v>39934</v>
      </c>
      <c r="E50" s="39">
        <v>20</v>
      </c>
      <c r="F50" s="39">
        <v>7</v>
      </c>
      <c r="G50" s="28">
        <v>11</v>
      </c>
      <c r="H50" s="28">
        <f>G50*20/36</f>
        <v>6.1111111111111107</v>
      </c>
      <c r="I50" s="23">
        <v>190</v>
      </c>
      <c r="J50" s="28">
        <f>25*184/I50</f>
        <v>24.210526315789473</v>
      </c>
      <c r="K50" s="23">
        <v>60.08</v>
      </c>
      <c r="L50" s="28">
        <f>25*23.91/K50</f>
        <v>9.9492343541944077</v>
      </c>
      <c r="M50" s="23">
        <v>8.8000000000000007</v>
      </c>
      <c r="N50" s="29">
        <f>30*M50/9.8</f>
        <v>26.938775510204081</v>
      </c>
      <c r="O50" s="28">
        <f>H50+J50+L50+N50</f>
        <v>67.209647291299063</v>
      </c>
      <c r="P50" s="30">
        <f>O50/100</f>
        <v>0.67209647291299068</v>
      </c>
      <c r="Q50" s="31"/>
    </row>
    <row r="51" spans="1:17" ht="16.899999999999999" customHeight="1" x14ac:dyDescent="0.25">
      <c r="A51" s="23">
        <v>47</v>
      </c>
      <c r="B51" s="32" t="s">
        <v>74</v>
      </c>
      <c r="C51" s="25" t="s">
        <v>19</v>
      </c>
      <c r="D51" s="47">
        <v>39445</v>
      </c>
      <c r="E51" s="36">
        <v>47</v>
      </c>
      <c r="F51" s="36">
        <v>8</v>
      </c>
      <c r="G51" s="28">
        <v>16</v>
      </c>
      <c r="H51" s="28">
        <f>G51*20/36</f>
        <v>8.8888888888888893</v>
      </c>
      <c r="I51" s="23">
        <v>217</v>
      </c>
      <c r="J51" s="28">
        <f>25*184/I51</f>
        <v>21.198156682027651</v>
      </c>
      <c r="K51" s="23">
        <v>71.709999999999994</v>
      </c>
      <c r="L51" s="28">
        <f>25*23.91/K51</f>
        <v>8.3356575094129131</v>
      </c>
      <c r="M51" s="23">
        <v>9.4</v>
      </c>
      <c r="N51" s="29">
        <f>30*M51/9.8</f>
        <v>28.77551020408163</v>
      </c>
      <c r="O51" s="28">
        <f>H51+J51+L51+N51</f>
        <v>67.198213284411082</v>
      </c>
      <c r="P51" s="30">
        <f>O51/100</f>
        <v>0.67198213284411079</v>
      </c>
      <c r="Q51" s="31"/>
    </row>
    <row r="52" spans="1:17" ht="16.899999999999999" customHeight="1" x14ac:dyDescent="0.25">
      <c r="A52" s="23">
        <v>48</v>
      </c>
      <c r="B52" s="32" t="s">
        <v>75</v>
      </c>
      <c r="C52" s="25" t="s">
        <v>19</v>
      </c>
      <c r="D52" s="33">
        <v>39442</v>
      </c>
      <c r="E52" s="36">
        <v>31</v>
      </c>
      <c r="F52" s="36">
        <v>8</v>
      </c>
      <c r="G52" s="28">
        <v>17</v>
      </c>
      <c r="H52" s="28">
        <f>G52*20/36</f>
        <v>9.4444444444444446</v>
      </c>
      <c r="I52" s="23">
        <v>245</v>
      </c>
      <c r="J52" s="28">
        <f>25*184/I52</f>
        <v>18.775510204081634</v>
      </c>
      <c r="K52" s="23">
        <v>52.53</v>
      </c>
      <c r="L52" s="28">
        <f>25*23.91/K52</f>
        <v>11.379211878926327</v>
      </c>
      <c r="M52" s="23">
        <v>9</v>
      </c>
      <c r="N52" s="29">
        <f>30*M52/9.8</f>
        <v>27.551020408163264</v>
      </c>
      <c r="O52" s="28">
        <f>H52+J52+L52+N52</f>
        <v>67.150186935615665</v>
      </c>
      <c r="P52" s="30">
        <f>O52/100</f>
        <v>0.67150186935615663</v>
      </c>
      <c r="Q52" s="31"/>
    </row>
    <row r="53" spans="1:17" ht="16.899999999999999" customHeight="1" x14ac:dyDescent="0.25">
      <c r="A53" s="23">
        <v>49</v>
      </c>
      <c r="B53" s="32" t="s">
        <v>76</v>
      </c>
      <c r="C53" s="25" t="s">
        <v>19</v>
      </c>
      <c r="D53" s="33">
        <v>39490</v>
      </c>
      <c r="E53" s="36">
        <v>1</v>
      </c>
      <c r="F53" s="36">
        <v>8</v>
      </c>
      <c r="G53" s="28">
        <v>16</v>
      </c>
      <c r="H53" s="28">
        <f>G53*20/36</f>
        <v>8.8888888888888893</v>
      </c>
      <c r="I53" s="23">
        <v>220</v>
      </c>
      <c r="J53" s="28">
        <f>25*184/I53</f>
        <v>20.90909090909091</v>
      </c>
      <c r="K53" s="23">
        <v>61.76</v>
      </c>
      <c r="L53" s="28">
        <f>25*23.91/K53</f>
        <v>9.678594559585493</v>
      </c>
      <c r="M53" s="23">
        <v>9</v>
      </c>
      <c r="N53" s="29">
        <f>30*M53/9.8</f>
        <v>27.551020408163264</v>
      </c>
      <c r="O53" s="28">
        <f>H53+J53+L53+N53</f>
        <v>67.027594765728551</v>
      </c>
      <c r="P53" s="30">
        <f>O53/100</f>
        <v>0.67027594765728549</v>
      </c>
      <c r="Q53" s="31"/>
    </row>
    <row r="54" spans="1:17" ht="16.899999999999999" customHeight="1" x14ac:dyDescent="0.25">
      <c r="A54" s="23">
        <v>50</v>
      </c>
      <c r="B54" s="32" t="s">
        <v>77</v>
      </c>
      <c r="C54" s="25" t="s">
        <v>19</v>
      </c>
      <c r="D54" s="33">
        <v>39362</v>
      </c>
      <c r="E54" s="36">
        <v>88</v>
      </c>
      <c r="F54" s="36">
        <v>8</v>
      </c>
      <c r="G54" s="28">
        <v>13</v>
      </c>
      <c r="H54" s="28">
        <f>G54*20/36</f>
        <v>7.2222222222222223</v>
      </c>
      <c r="I54" s="23">
        <v>235</v>
      </c>
      <c r="J54" s="28">
        <f>25*184/I54</f>
        <v>19.574468085106382</v>
      </c>
      <c r="K54" s="23">
        <v>46.46</v>
      </c>
      <c r="L54" s="28">
        <f>25*23.91/K54</f>
        <v>12.865906155832974</v>
      </c>
      <c r="M54" s="23">
        <v>8.8000000000000007</v>
      </c>
      <c r="N54" s="29">
        <f>30*M54/9.8</f>
        <v>26.938775510204081</v>
      </c>
      <c r="O54" s="28">
        <f>H54+J54+L54+N54</f>
        <v>66.601371973365659</v>
      </c>
      <c r="P54" s="30">
        <f>O54/100</f>
        <v>0.66601371973365664</v>
      </c>
      <c r="Q54" s="31"/>
    </row>
    <row r="55" spans="1:17" ht="16.899999999999999" customHeight="1" x14ac:dyDescent="0.25">
      <c r="A55" s="23">
        <v>51</v>
      </c>
      <c r="B55" s="38" t="s">
        <v>78</v>
      </c>
      <c r="C55" s="25" t="s">
        <v>19</v>
      </c>
      <c r="D55" s="33">
        <v>40148</v>
      </c>
      <c r="E55" s="39">
        <v>72</v>
      </c>
      <c r="F55" s="36">
        <v>7</v>
      </c>
      <c r="G55" s="28">
        <v>15</v>
      </c>
      <c r="H55" s="28">
        <f>G55*20/36</f>
        <v>8.3333333333333339</v>
      </c>
      <c r="I55" s="23">
        <v>254</v>
      </c>
      <c r="J55" s="28">
        <f>25*184/I55</f>
        <v>18.110236220472441</v>
      </c>
      <c r="K55" s="23">
        <v>54.84</v>
      </c>
      <c r="L55" s="28">
        <f>25*23.91/K55</f>
        <v>10.899890590809628</v>
      </c>
      <c r="M55" s="23">
        <v>9.5</v>
      </c>
      <c r="N55" s="29">
        <f>30*M55/9.8</f>
        <v>29.081632653061224</v>
      </c>
      <c r="O55" s="28">
        <f>H55+J55+L55+N55</f>
        <v>66.425092797676626</v>
      </c>
      <c r="P55" s="30">
        <f>O55/100</f>
        <v>0.66425092797676621</v>
      </c>
      <c r="Q55" s="31"/>
    </row>
    <row r="56" spans="1:17" ht="16.899999999999999" customHeight="1" x14ac:dyDescent="0.25">
      <c r="A56" s="23">
        <v>52</v>
      </c>
      <c r="B56" s="38" t="s">
        <v>79</v>
      </c>
      <c r="C56" s="25" t="s">
        <v>19</v>
      </c>
      <c r="D56" s="33">
        <v>40032</v>
      </c>
      <c r="E56" s="36">
        <v>41</v>
      </c>
      <c r="F56" s="36">
        <v>7</v>
      </c>
      <c r="G56" s="28">
        <v>14</v>
      </c>
      <c r="H56" s="28">
        <f>G56*20/36</f>
        <v>7.7777777777777777</v>
      </c>
      <c r="I56" s="23">
        <v>205</v>
      </c>
      <c r="J56" s="28">
        <f>25*184/I56</f>
        <v>22.439024390243901</v>
      </c>
      <c r="K56" s="23">
        <v>63.87</v>
      </c>
      <c r="L56" s="28">
        <f>25*23.91/K56</f>
        <v>9.3588539220291214</v>
      </c>
      <c r="M56" s="23">
        <v>8.6999999999999993</v>
      </c>
      <c r="N56" s="29">
        <f>30*M56/9.8</f>
        <v>26.632653061224488</v>
      </c>
      <c r="O56" s="28">
        <f>H56+J56+L56+N56</f>
        <v>66.208309151275287</v>
      </c>
      <c r="P56" s="30">
        <f>O56/100</f>
        <v>0.66208309151275291</v>
      </c>
      <c r="Q56" s="31"/>
    </row>
    <row r="57" spans="1:17" ht="16.899999999999999" customHeight="1" x14ac:dyDescent="0.25">
      <c r="A57" s="23">
        <v>53</v>
      </c>
      <c r="B57" s="38" t="s">
        <v>80</v>
      </c>
      <c r="C57" s="25" t="s">
        <v>19</v>
      </c>
      <c r="D57" s="35">
        <v>39761</v>
      </c>
      <c r="E57" s="36">
        <v>93</v>
      </c>
      <c r="F57" s="36">
        <v>7</v>
      </c>
      <c r="G57" s="28">
        <v>14</v>
      </c>
      <c r="H57" s="28">
        <f>G57*20/36</f>
        <v>7.7777777777777777</v>
      </c>
      <c r="I57" s="23">
        <v>238</v>
      </c>
      <c r="J57" s="28">
        <f>25*184/I57</f>
        <v>19.327731092436974</v>
      </c>
      <c r="K57" s="23">
        <v>51.83</v>
      </c>
      <c r="L57" s="28">
        <f>25*23.91/K57</f>
        <v>11.532896006174031</v>
      </c>
      <c r="M57" s="23">
        <v>9</v>
      </c>
      <c r="N57" s="29">
        <f>30*M57/9.8</f>
        <v>27.551020408163264</v>
      </c>
      <c r="O57" s="28">
        <f>H57+J57+L57+N57</f>
        <v>66.189425284552044</v>
      </c>
      <c r="P57" s="30">
        <f>O57/100</f>
        <v>0.66189425284552039</v>
      </c>
      <c r="Q57" s="31"/>
    </row>
    <row r="58" spans="1:17" ht="16.899999999999999" customHeight="1" x14ac:dyDescent="0.25">
      <c r="A58" s="23">
        <v>54</v>
      </c>
      <c r="B58" s="38" t="s">
        <v>81</v>
      </c>
      <c r="C58" s="25" t="s">
        <v>19</v>
      </c>
      <c r="D58" s="33">
        <v>39843</v>
      </c>
      <c r="E58" s="36">
        <v>58</v>
      </c>
      <c r="F58" s="36">
        <v>7</v>
      </c>
      <c r="G58" s="28">
        <v>13</v>
      </c>
      <c r="H58" s="28">
        <f>G58*20/36</f>
        <v>7.2222222222222223</v>
      </c>
      <c r="I58" s="23">
        <v>238</v>
      </c>
      <c r="J58" s="28">
        <f>25*184/I58</f>
        <v>19.327731092436974</v>
      </c>
      <c r="K58" s="23">
        <v>58.33</v>
      </c>
      <c r="L58" s="28">
        <f>25*23.91/K58</f>
        <v>10.247728441625236</v>
      </c>
      <c r="M58" s="23">
        <v>9.6</v>
      </c>
      <c r="N58" s="29">
        <f>30*M58/9.8</f>
        <v>29.387755102040813</v>
      </c>
      <c r="O58" s="28">
        <f>H58+J58+L58+N58</f>
        <v>66.185436858325247</v>
      </c>
      <c r="P58" s="30">
        <f>O58/100</f>
        <v>0.66185436858325242</v>
      </c>
      <c r="Q58" s="31"/>
    </row>
    <row r="59" spans="1:17" ht="16.899999999999999" customHeight="1" x14ac:dyDescent="0.25">
      <c r="A59" s="23">
        <v>55</v>
      </c>
      <c r="B59" s="38" t="s">
        <v>82</v>
      </c>
      <c r="C59" s="25" t="s">
        <v>19</v>
      </c>
      <c r="D59" s="33">
        <v>39927</v>
      </c>
      <c r="E59" s="36">
        <v>31</v>
      </c>
      <c r="F59" s="36">
        <v>7</v>
      </c>
      <c r="G59" s="28">
        <v>20</v>
      </c>
      <c r="H59" s="28">
        <f>G59*20/36</f>
        <v>11.111111111111111</v>
      </c>
      <c r="I59" s="23">
        <v>208</v>
      </c>
      <c r="J59" s="28">
        <f>25*184/I59</f>
        <v>22.115384615384617</v>
      </c>
      <c r="K59" s="23">
        <v>62.54</v>
      </c>
      <c r="L59" s="28">
        <f>25*23.91/K59</f>
        <v>9.5578829549088589</v>
      </c>
      <c r="M59" s="23">
        <v>7.5</v>
      </c>
      <c r="N59" s="29">
        <f>30*M59/9.8</f>
        <v>22.959183673469386</v>
      </c>
      <c r="O59" s="28">
        <f>H59+J59+L59+N59</f>
        <v>65.743562354873973</v>
      </c>
      <c r="P59" s="30">
        <f>O59/100</f>
        <v>0.65743562354873974</v>
      </c>
      <c r="Q59" s="31"/>
    </row>
    <row r="60" spans="1:17" ht="16.899999999999999" customHeight="1" x14ac:dyDescent="0.25">
      <c r="A60" s="23">
        <v>56</v>
      </c>
      <c r="B60" s="38" t="s">
        <v>83</v>
      </c>
      <c r="C60" s="25" t="s">
        <v>19</v>
      </c>
      <c r="D60" s="33">
        <v>39786</v>
      </c>
      <c r="E60" s="36">
        <v>88</v>
      </c>
      <c r="F60" s="36">
        <v>7</v>
      </c>
      <c r="G60" s="28">
        <v>13</v>
      </c>
      <c r="H60" s="28">
        <f>G60*20/36</f>
        <v>7.2222222222222223</v>
      </c>
      <c r="I60" s="23">
        <v>234</v>
      </c>
      <c r="J60" s="28">
        <f>25*184/I60</f>
        <v>19.658119658119659</v>
      </c>
      <c r="K60" s="23">
        <v>54.34</v>
      </c>
      <c r="L60" s="28">
        <f>25*23.91/K60</f>
        <v>11.000184026499815</v>
      </c>
      <c r="M60" s="23">
        <v>9.1</v>
      </c>
      <c r="N60" s="29">
        <f>30*M60/9.8</f>
        <v>27.857142857142854</v>
      </c>
      <c r="O60" s="28">
        <f>H60+J60+L60+N60</f>
        <v>65.737668763984544</v>
      </c>
      <c r="P60" s="30">
        <f>O60/100</f>
        <v>0.65737668763984547</v>
      </c>
      <c r="Q60" s="31"/>
    </row>
    <row r="61" spans="1:17" ht="16.899999999999999" customHeight="1" x14ac:dyDescent="0.25">
      <c r="A61" s="23">
        <v>57</v>
      </c>
      <c r="B61" s="32" t="s">
        <v>84</v>
      </c>
      <c r="C61" s="25" t="s">
        <v>19</v>
      </c>
      <c r="D61" s="47">
        <v>39703</v>
      </c>
      <c r="E61" s="56">
        <v>48</v>
      </c>
      <c r="F61" s="56">
        <v>8</v>
      </c>
      <c r="G61" s="28">
        <v>11</v>
      </c>
      <c r="H61" s="28">
        <f>G61*20/36</f>
        <v>6.1111111111111107</v>
      </c>
      <c r="I61" s="23">
        <v>215</v>
      </c>
      <c r="J61" s="28">
        <f>25*184/I61</f>
        <v>21.395348837209301</v>
      </c>
      <c r="K61" s="23">
        <v>61.51</v>
      </c>
      <c r="L61" s="28">
        <f>25*23.91/K61</f>
        <v>9.7179320435701513</v>
      </c>
      <c r="M61" s="23">
        <v>9.3000000000000007</v>
      </c>
      <c r="N61" s="29">
        <f>30*M61/9.8</f>
        <v>28.469387755102037</v>
      </c>
      <c r="O61" s="28">
        <f>H61+J61+L61+N61</f>
        <v>65.693779746992604</v>
      </c>
      <c r="P61" s="30">
        <f>O61/100</f>
        <v>0.65693779746992609</v>
      </c>
      <c r="Q61" s="31"/>
    </row>
    <row r="62" spans="1:17" ht="16.899999999999999" customHeight="1" x14ac:dyDescent="0.25">
      <c r="A62" s="23">
        <v>58</v>
      </c>
      <c r="B62" s="32" t="s">
        <v>85</v>
      </c>
      <c r="C62" s="25" t="s">
        <v>19</v>
      </c>
      <c r="D62" s="33">
        <v>39480</v>
      </c>
      <c r="E62" s="36">
        <v>41</v>
      </c>
      <c r="F62" s="36">
        <v>8</v>
      </c>
      <c r="G62" s="28">
        <v>15</v>
      </c>
      <c r="H62" s="28">
        <f>G62*20/36</f>
        <v>8.3333333333333339</v>
      </c>
      <c r="I62" s="23">
        <v>261</v>
      </c>
      <c r="J62" s="28">
        <f>25*184/I62</f>
        <v>17.624521072796934</v>
      </c>
      <c r="K62" s="23">
        <v>45.8</v>
      </c>
      <c r="L62" s="28">
        <f>25*23.91/K62</f>
        <v>13.051310043668122</v>
      </c>
      <c r="M62" s="23">
        <v>8.6999999999999993</v>
      </c>
      <c r="N62" s="29">
        <f>30*M62/9.8</f>
        <v>26.632653061224488</v>
      </c>
      <c r="O62" s="28">
        <f>H62+J62+L62+N62</f>
        <v>65.641817511022879</v>
      </c>
      <c r="P62" s="30">
        <f>O62/100</f>
        <v>0.65641817511022882</v>
      </c>
      <c r="Q62" s="31"/>
    </row>
    <row r="63" spans="1:17" ht="16.899999999999999" customHeight="1" x14ac:dyDescent="0.25">
      <c r="A63" s="23">
        <v>59</v>
      </c>
      <c r="B63" s="38" t="s">
        <v>86</v>
      </c>
      <c r="C63" s="25" t="s">
        <v>19</v>
      </c>
      <c r="D63" s="33">
        <v>40091</v>
      </c>
      <c r="E63" s="36">
        <v>10</v>
      </c>
      <c r="F63" s="36">
        <v>7</v>
      </c>
      <c r="G63" s="28">
        <v>14</v>
      </c>
      <c r="H63" s="28">
        <f>G63*20/36</f>
        <v>7.7777777777777777</v>
      </c>
      <c r="I63" s="23">
        <v>213</v>
      </c>
      <c r="J63" s="28">
        <f>25*184/I63</f>
        <v>21.5962441314554</v>
      </c>
      <c r="K63" s="23">
        <v>60.65</v>
      </c>
      <c r="L63" s="28">
        <f>25*23.91/K63</f>
        <v>9.8557295960428686</v>
      </c>
      <c r="M63" s="23">
        <v>8.6</v>
      </c>
      <c r="N63" s="29">
        <f>30*M63/9.8</f>
        <v>26.326530612244895</v>
      </c>
      <c r="O63" s="28">
        <f>H63+J63+L63+N63</f>
        <v>65.556282117520936</v>
      </c>
      <c r="P63" s="30">
        <f>O63/100</f>
        <v>0.65556282117520936</v>
      </c>
      <c r="Q63" s="31"/>
    </row>
    <row r="64" spans="1:17" ht="16.899999999999999" customHeight="1" x14ac:dyDescent="0.25">
      <c r="A64" s="23">
        <v>60</v>
      </c>
      <c r="B64" s="38" t="s">
        <v>87</v>
      </c>
      <c r="C64" s="25" t="s">
        <v>19</v>
      </c>
      <c r="D64" s="35">
        <v>40213</v>
      </c>
      <c r="E64" s="36">
        <v>93</v>
      </c>
      <c r="F64" s="36">
        <v>7</v>
      </c>
      <c r="G64" s="28">
        <v>12</v>
      </c>
      <c r="H64" s="28">
        <f>G64*20/36</f>
        <v>6.666666666666667</v>
      </c>
      <c r="I64" s="23">
        <v>244</v>
      </c>
      <c r="J64" s="28">
        <f>25*184/I64</f>
        <v>18.852459016393443</v>
      </c>
      <c r="K64" s="23">
        <v>51.8</v>
      </c>
      <c r="L64" s="28">
        <f>25*23.91/K64</f>
        <v>11.539575289575291</v>
      </c>
      <c r="M64" s="23">
        <v>9.1</v>
      </c>
      <c r="N64" s="29">
        <f>30*M64/9.8</f>
        <v>27.857142857142854</v>
      </c>
      <c r="O64" s="28">
        <f>H64+J64+L64+N64</f>
        <v>64.915843829778254</v>
      </c>
      <c r="P64" s="30">
        <f>O64/100</f>
        <v>0.64915843829778253</v>
      </c>
      <c r="Q64" s="31"/>
    </row>
    <row r="65" spans="1:17" ht="16.899999999999999" customHeight="1" x14ac:dyDescent="0.25">
      <c r="A65" s="23">
        <v>61</v>
      </c>
      <c r="B65" s="38" t="s">
        <v>88</v>
      </c>
      <c r="C65" s="25" t="s">
        <v>19</v>
      </c>
      <c r="D65" s="33">
        <v>39725</v>
      </c>
      <c r="E65" s="36">
        <v>93</v>
      </c>
      <c r="F65" s="36">
        <v>7</v>
      </c>
      <c r="G65" s="28">
        <v>11</v>
      </c>
      <c r="H65" s="28">
        <f>G65*20/36</f>
        <v>6.1111111111111107</v>
      </c>
      <c r="I65" s="23">
        <v>233</v>
      </c>
      <c r="J65" s="28">
        <f>25*184/I65</f>
        <v>19.742489270386265</v>
      </c>
      <c r="K65" s="23">
        <v>52.01</v>
      </c>
      <c r="L65" s="28">
        <f>25*23.91/K65</f>
        <v>11.492982118823303</v>
      </c>
      <c r="M65" s="23">
        <v>9</v>
      </c>
      <c r="N65" s="29">
        <f>30*M65/9.8</f>
        <v>27.551020408163264</v>
      </c>
      <c r="O65" s="28">
        <f>H65+J65+L65+N65</f>
        <v>64.897602908483947</v>
      </c>
      <c r="P65" s="30">
        <f>O65/100</f>
        <v>0.64897602908483942</v>
      </c>
      <c r="Q65" s="31"/>
    </row>
    <row r="66" spans="1:17" ht="16.899999999999999" customHeight="1" x14ac:dyDescent="0.25">
      <c r="A66" s="23">
        <v>62</v>
      </c>
      <c r="B66" s="32" t="s">
        <v>89</v>
      </c>
      <c r="C66" s="25" t="s">
        <v>19</v>
      </c>
      <c r="D66" s="26">
        <v>39568</v>
      </c>
      <c r="E66" s="36">
        <v>41</v>
      </c>
      <c r="F66" s="36">
        <v>8</v>
      </c>
      <c r="G66" s="28">
        <v>20</v>
      </c>
      <c r="H66" s="28">
        <f>G66*20/36</f>
        <v>11.111111111111111</v>
      </c>
      <c r="I66" s="23">
        <v>246</v>
      </c>
      <c r="J66" s="28">
        <f>25*184/I66</f>
        <v>18.699186991869919</v>
      </c>
      <c r="K66" s="23">
        <v>62.18</v>
      </c>
      <c r="L66" s="28">
        <f>25*23.91/K66</f>
        <v>9.6132196847861042</v>
      </c>
      <c r="M66" s="23">
        <v>8.1999999999999993</v>
      </c>
      <c r="N66" s="29">
        <f>30*M66/9.8</f>
        <v>25.102040816326525</v>
      </c>
      <c r="O66" s="28">
        <f>H66+J66+L66+N66</f>
        <v>64.525558604093661</v>
      </c>
      <c r="P66" s="30">
        <f>O66/100</f>
        <v>0.64525558604093658</v>
      </c>
      <c r="Q66" s="31"/>
    </row>
    <row r="67" spans="1:17" ht="16.899999999999999" customHeight="1" x14ac:dyDescent="0.25">
      <c r="A67" s="23">
        <v>63</v>
      </c>
      <c r="B67" s="32" t="s">
        <v>90</v>
      </c>
      <c r="C67" s="25" t="s">
        <v>19</v>
      </c>
      <c r="D67" s="47">
        <v>39541</v>
      </c>
      <c r="E67" s="39">
        <v>16</v>
      </c>
      <c r="F67" s="39">
        <v>8</v>
      </c>
      <c r="G67" s="28">
        <v>10</v>
      </c>
      <c r="H67" s="28">
        <f>G67*20/36</f>
        <v>5.5555555555555554</v>
      </c>
      <c r="I67" s="23">
        <v>206</v>
      </c>
      <c r="J67" s="28">
        <f>25*184/I67</f>
        <v>22.33009708737864</v>
      </c>
      <c r="K67" s="23">
        <v>52.5</v>
      </c>
      <c r="L67" s="28">
        <f>25*23.91/K67</f>
        <v>11.385714285714286</v>
      </c>
      <c r="M67" s="23">
        <v>8.1999999999999993</v>
      </c>
      <c r="N67" s="29">
        <f>30*M67/9.8</f>
        <v>25.102040816326525</v>
      </c>
      <c r="O67" s="28">
        <f>H67+J67+L67+N67</f>
        <v>64.373407744975012</v>
      </c>
      <c r="P67" s="30">
        <f>O67/100</f>
        <v>0.64373407744975009</v>
      </c>
      <c r="Q67" s="31"/>
    </row>
    <row r="68" spans="1:17" ht="16.899999999999999" customHeight="1" x14ac:dyDescent="0.25">
      <c r="A68" s="23">
        <v>64</v>
      </c>
      <c r="B68" s="32" t="s">
        <v>91</v>
      </c>
      <c r="C68" s="25" t="s">
        <v>19</v>
      </c>
      <c r="D68" s="33">
        <v>39496</v>
      </c>
      <c r="E68" s="36">
        <v>40</v>
      </c>
      <c r="F68" s="36">
        <v>8</v>
      </c>
      <c r="G68" s="28">
        <v>10</v>
      </c>
      <c r="H68" s="28">
        <f>G68*20/36</f>
        <v>5.5555555555555554</v>
      </c>
      <c r="I68" s="23">
        <v>222</v>
      </c>
      <c r="J68" s="28">
        <f>25*184/I68</f>
        <v>20.72072072072072</v>
      </c>
      <c r="K68" s="23">
        <v>52.16</v>
      </c>
      <c r="L68" s="28">
        <f>25*23.91/K68</f>
        <v>11.459930981595093</v>
      </c>
      <c r="M68" s="23">
        <v>8.6999999999999993</v>
      </c>
      <c r="N68" s="29">
        <f>30*M68/9.8</f>
        <v>26.632653061224488</v>
      </c>
      <c r="O68" s="28">
        <f>H68+J68+L68+N68</f>
        <v>64.368860319095859</v>
      </c>
      <c r="P68" s="30">
        <f>O68/100</f>
        <v>0.64368860319095855</v>
      </c>
      <c r="Q68" s="31"/>
    </row>
    <row r="69" spans="1:17" ht="16.899999999999999" customHeight="1" x14ac:dyDescent="0.25">
      <c r="A69" s="23">
        <v>65</v>
      </c>
      <c r="B69" s="32" t="s">
        <v>92</v>
      </c>
      <c r="C69" s="25" t="s">
        <v>19</v>
      </c>
      <c r="D69" s="33">
        <v>39570</v>
      </c>
      <c r="E69" s="39">
        <v>56</v>
      </c>
      <c r="F69" s="39">
        <v>8</v>
      </c>
      <c r="G69" s="28">
        <v>19</v>
      </c>
      <c r="H69" s="28">
        <f>G69*20/36</f>
        <v>10.555555555555555</v>
      </c>
      <c r="I69" s="23">
        <v>255</v>
      </c>
      <c r="J69" s="28">
        <f>25*184/I69</f>
        <v>18.03921568627451</v>
      </c>
      <c r="K69" s="23">
        <v>61.65</v>
      </c>
      <c r="L69" s="28">
        <f>25*23.91/K69</f>
        <v>9.6958637469586382</v>
      </c>
      <c r="M69" s="23">
        <v>8.5</v>
      </c>
      <c r="N69" s="29">
        <f>30*M69/9.8</f>
        <v>26.020408163265305</v>
      </c>
      <c r="O69" s="28">
        <f>H69+J69+L69+N69</f>
        <v>64.311043152054012</v>
      </c>
      <c r="P69" s="30">
        <f>O69/100</f>
        <v>0.64311043152054015</v>
      </c>
      <c r="Q69" s="31"/>
    </row>
    <row r="70" spans="1:17" ht="16.899999999999999" customHeight="1" x14ac:dyDescent="0.25">
      <c r="A70" s="23">
        <v>66</v>
      </c>
      <c r="B70" s="32" t="s">
        <v>93</v>
      </c>
      <c r="C70" s="25" t="s">
        <v>19</v>
      </c>
      <c r="D70" s="47">
        <v>39454</v>
      </c>
      <c r="E70" s="36">
        <v>41</v>
      </c>
      <c r="F70" s="36">
        <v>8</v>
      </c>
      <c r="G70" s="28">
        <v>17</v>
      </c>
      <c r="H70" s="28">
        <f>G70*20/36</f>
        <v>9.4444444444444446</v>
      </c>
      <c r="I70" s="23">
        <v>261</v>
      </c>
      <c r="J70" s="28">
        <f>25*184/I70</f>
        <v>17.624521072796934</v>
      </c>
      <c r="K70" s="23">
        <v>55.4</v>
      </c>
      <c r="L70" s="28">
        <f>25*23.91/K70</f>
        <v>10.789711191335741</v>
      </c>
      <c r="M70" s="23">
        <v>8.6</v>
      </c>
      <c r="N70" s="29">
        <f>30*M70/9.8</f>
        <v>26.326530612244895</v>
      </c>
      <c r="O70" s="28">
        <f>H70+J70+L70+N70</f>
        <v>64.185207320822016</v>
      </c>
      <c r="P70" s="30">
        <f>O70/100</f>
        <v>0.64185207320822013</v>
      </c>
      <c r="Q70" s="31"/>
    </row>
    <row r="71" spans="1:17" ht="16.899999999999999" customHeight="1" x14ac:dyDescent="0.25">
      <c r="A71" s="23">
        <v>67</v>
      </c>
      <c r="B71" s="32" t="s">
        <v>94</v>
      </c>
      <c r="C71" s="25" t="s">
        <v>19</v>
      </c>
      <c r="D71" s="35">
        <v>39609</v>
      </c>
      <c r="E71" s="36">
        <v>93</v>
      </c>
      <c r="F71" s="36">
        <v>8</v>
      </c>
      <c r="G71" s="28">
        <v>17</v>
      </c>
      <c r="H71" s="28">
        <f>G71*20/36</f>
        <v>9.4444444444444446</v>
      </c>
      <c r="I71" s="23">
        <v>261</v>
      </c>
      <c r="J71" s="28">
        <f>25*184/I71</f>
        <v>17.624521072796934</v>
      </c>
      <c r="K71" s="23">
        <v>47.15</v>
      </c>
      <c r="L71" s="28">
        <f>25*23.91/K71</f>
        <v>12.67762460233298</v>
      </c>
      <c r="M71" s="23">
        <v>7.9</v>
      </c>
      <c r="N71" s="29">
        <f>30*M71/9.8</f>
        <v>24.183673469387752</v>
      </c>
      <c r="O71" s="28">
        <f>H71+J71+L71+N71</f>
        <v>63.93026358896212</v>
      </c>
      <c r="P71" s="30">
        <f>O71/100</f>
        <v>0.63930263588962122</v>
      </c>
      <c r="Q71" s="31"/>
    </row>
    <row r="72" spans="1:17" ht="16.899999999999999" customHeight="1" x14ac:dyDescent="0.25">
      <c r="A72" s="23">
        <v>68</v>
      </c>
      <c r="B72" s="32" t="s">
        <v>95</v>
      </c>
      <c r="C72" s="25" t="s">
        <v>19</v>
      </c>
      <c r="D72" s="33">
        <v>39701</v>
      </c>
      <c r="E72" s="36">
        <v>31</v>
      </c>
      <c r="F72" s="36">
        <v>8</v>
      </c>
      <c r="G72" s="28">
        <v>16</v>
      </c>
      <c r="H72" s="28">
        <f>G72*20/36</f>
        <v>8.8888888888888893</v>
      </c>
      <c r="I72" s="23">
        <v>264</v>
      </c>
      <c r="J72" s="28">
        <f>25*184/I72</f>
        <v>17.424242424242426</v>
      </c>
      <c r="K72" s="23">
        <v>50.52</v>
      </c>
      <c r="L72" s="28">
        <f>25*23.91/K72</f>
        <v>11.831947743467932</v>
      </c>
      <c r="M72" s="23">
        <v>8.4</v>
      </c>
      <c r="N72" s="29">
        <f>30*M72/9.8</f>
        <v>25.714285714285712</v>
      </c>
      <c r="O72" s="28">
        <f>H72+J72+L72+N72</f>
        <v>63.859364770884952</v>
      </c>
      <c r="P72" s="30">
        <f>O72/100</f>
        <v>0.63859364770884952</v>
      </c>
      <c r="Q72" s="31"/>
    </row>
    <row r="73" spans="1:17" ht="16.899999999999999" customHeight="1" x14ac:dyDescent="0.25">
      <c r="A73" s="23">
        <v>69</v>
      </c>
      <c r="B73" s="32" t="s">
        <v>96</v>
      </c>
      <c r="C73" s="25" t="s">
        <v>19</v>
      </c>
      <c r="D73" s="33">
        <v>39456</v>
      </c>
      <c r="E73" s="36">
        <v>41</v>
      </c>
      <c r="F73" s="36">
        <v>8</v>
      </c>
      <c r="G73" s="28">
        <v>15</v>
      </c>
      <c r="H73" s="28">
        <f>G73*20/36</f>
        <v>8.3333333333333339</v>
      </c>
      <c r="I73" s="23">
        <v>242</v>
      </c>
      <c r="J73" s="28">
        <f>25*184/I73</f>
        <v>19.008264462809919</v>
      </c>
      <c r="K73" s="23">
        <v>55.95</v>
      </c>
      <c r="L73" s="28">
        <f>25*23.91/K73</f>
        <v>10.683646112600536</v>
      </c>
      <c r="M73" s="23">
        <v>8.4</v>
      </c>
      <c r="N73" s="29">
        <f>30*M73/9.8</f>
        <v>25.714285714285712</v>
      </c>
      <c r="O73" s="28">
        <f>H73+J73+L73+N73</f>
        <v>63.739529623029497</v>
      </c>
      <c r="P73" s="30">
        <f>O73/100</f>
        <v>0.63739529623029501</v>
      </c>
      <c r="Q73" s="31"/>
    </row>
    <row r="74" spans="1:17" ht="16.899999999999999" customHeight="1" x14ac:dyDescent="0.25">
      <c r="A74" s="23">
        <v>70</v>
      </c>
      <c r="B74" s="32" t="s">
        <v>97</v>
      </c>
      <c r="C74" s="25" t="s">
        <v>19</v>
      </c>
      <c r="D74" s="47">
        <v>39626</v>
      </c>
      <c r="E74" s="36">
        <v>32</v>
      </c>
      <c r="F74" s="36">
        <v>8</v>
      </c>
      <c r="G74" s="28">
        <v>14</v>
      </c>
      <c r="H74" s="28">
        <f>G74*20/36</f>
        <v>7.7777777777777777</v>
      </c>
      <c r="I74" s="23">
        <v>229</v>
      </c>
      <c r="J74" s="28">
        <f>25*184/I74</f>
        <v>20.087336244541486</v>
      </c>
      <c r="K74" s="23">
        <v>81.28</v>
      </c>
      <c r="L74" s="28">
        <f>25*23.91/K74</f>
        <v>7.3542076771653546</v>
      </c>
      <c r="M74" s="23">
        <v>9.3000000000000007</v>
      </c>
      <c r="N74" s="29">
        <f>30*M74/9.8</f>
        <v>28.469387755102037</v>
      </c>
      <c r="O74" s="28">
        <f>H74+J74+L74+N74</f>
        <v>63.688709454586657</v>
      </c>
      <c r="P74" s="30">
        <f>O74/100</f>
        <v>0.63688709454586656</v>
      </c>
      <c r="Q74" s="31"/>
    </row>
    <row r="75" spans="1:17" ht="16.899999999999999" customHeight="1" x14ac:dyDescent="0.25">
      <c r="A75" s="23">
        <v>71</v>
      </c>
      <c r="B75" s="32" t="s">
        <v>98</v>
      </c>
      <c r="C75" s="25" t="s">
        <v>19</v>
      </c>
      <c r="D75" s="47">
        <v>39696</v>
      </c>
      <c r="E75" s="36">
        <v>47</v>
      </c>
      <c r="F75" s="36">
        <v>8</v>
      </c>
      <c r="G75" s="28">
        <v>14</v>
      </c>
      <c r="H75" s="28">
        <f>G75*20/36</f>
        <v>7.7777777777777777</v>
      </c>
      <c r="I75" s="23">
        <v>229</v>
      </c>
      <c r="J75" s="28">
        <f>25*184/I75</f>
        <v>20.087336244541486</v>
      </c>
      <c r="K75" s="23">
        <v>67.3</v>
      </c>
      <c r="L75" s="28">
        <f>25*23.91/K75</f>
        <v>8.881872213967311</v>
      </c>
      <c r="M75" s="23">
        <v>8.8000000000000007</v>
      </c>
      <c r="N75" s="29">
        <f>30*M75/9.8</f>
        <v>26.938775510204081</v>
      </c>
      <c r="O75" s="28">
        <f>H75+J75+L75+N75</f>
        <v>63.685761746490655</v>
      </c>
      <c r="P75" s="30">
        <f>O75/100</f>
        <v>0.63685761746490654</v>
      </c>
      <c r="Q75" s="31"/>
    </row>
    <row r="76" spans="1:17" ht="16.899999999999999" customHeight="1" x14ac:dyDescent="0.25">
      <c r="A76" s="23">
        <v>72</v>
      </c>
      <c r="B76" s="32" t="s">
        <v>99</v>
      </c>
      <c r="C76" s="25" t="s">
        <v>19</v>
      </c>
      <c r="D76" s="33">
        <v>39601</v>
      </c>
      <c r="E76" s="36">
        <v>61</v>
      </c>
      <c r="F76" s="39">
        <v>8</v>
      </c>
      <c r="G76" s="28">
        <v>17</v>
      </c>
      <c r="H76" s="28">
        <f>G76*20/36</f>
        <v>9.4444444444444446</v>
      </c>
      <c r="I76" s="23">
        <v>250</v>
      </c>
      <c r="J76" s="28">
        <f>25*184/I76</f>
        <v>18.399999999999999</v>
      </c>
      <c r="K76" s="23">
        <v>72.38</v>
      </c>
      <c r="L76" s="28">
        <f>25*23.91/K76</f>
        <v>8.2584968223266095</v>
      </c>
      <c r="M76" s="23">
        <v>9</v>
      </c>
      <c r="N76" s="29">
        <f>30*M76/9.8</f>
        <v>27.551020408163264</v>
      </c>
      <c r="O76" s="28">
        <f>H76+J76+L76+N76</f>
        <v>63.653961674934322</v>
      </c>
      <c r="P76" s="30">
        <f>O76/100</f>
        <v>0.63653961674934323</v>
      </c>
      <c r="Q76" s="31"/>
    </row>
    <row r="77" spans="1:17" ht="16.899999999999999" customHeight="1" x14ac:dyDescent="0.25">
      <c r="A77" s="23">
        <v>73</v>
      </c>
      <c r="B77" s="38" t="s">
        <v>100</v>
      </c>
      <c r="C77" s="25" t="s">
        <v>19</v>
      </c>
      <c r="D77" s="47">
        <v>39827</v>
      </c>
      <c r="E77" s="36">
        <v>72</v>
      </c>
      <c r="F77" s="36">
        <v>7</v>
      </c>
      <c r="G77" s="28">
        <v>13</v>
      </c>
      <c r="H77" s="28">
        <f>G77*20/36</f>
        <v>7.2222222222222223</v>
      </c>
      <c r="I77" s="23">
        <v>237</v>
      </c>
      <c r="J77" s="28">
        <f>25*184/I77</f>
        <v>19.40928270042194</v>
      </c>
      <c r="K77" s="23">
        <v>62.94</v>
      </c>
      <c r="L77" s="28">
        <f>25*23.91/K77</f>
        <v>9.4971401334604391</v>
      </c>
      <c r="M77" s="23">
        <v>8.9</v>
      </c>
      <c r="N77" s="29">
        <f>30*M77/9.8</f>
        <v>27.244897959183671</v>
      </c>
      <c r="O77" s="28">
        <f>H77+J77+L77+N77</f>
        <v>63.373543015288277</v>
      </c>
      <c r="P77" s="30">
        <f>O77/100</f>
        <v>0.63373543015288281</v>
      </c>
      <c r="Q77" s="31"/>
    </row>
    <row r="78" spans="1:17" ht="16.899999999999999" customHeight="1" x14ac:dyDescent="0.25">
      <c r="A78" s="23">
        <v>74</v>
      </c>
      <c r="B78" s="32" t="s">
        <v>101</v>
      </c>
      <c r="C78" s="25" t="s">
        <v>19</v>
      </c>
      <c r="D78" s="33">
        <v>39492</v>
      </c>
      <c r="E78" s="34">
        <v>19</v>
      </c>
      <c r="F78" s="34">
        <v>8</v>
      </c>
      <c r="G78" s="28">
        <v>15</v>
      </c>
      <c r="H78" s="28">
        <f>G78*20/36</f>
        <v>8.3333333333333339</v>
      </c>
      <c r="I78" s="23">
        <v>248</v>
      </c>
      <c r="J78" s="28">
        <f>25*184/I78</f>
        <v>18.548387096774192</v>
      </c>
      <c r="K78" s="23">
        <v>60.68</v>
      </c>
      <c r="L78" s="28">
        <f>25*23.91/K78</f>
        <v>9.8508569545154909</v>
      </c>
      <c r="M78" s="23">
        <v>8.6999999999999993</v>
      </c>
      <c r="N78" s="29">
        <f>30*M78/9.8</f>
        <v>26.632653061224488</v>
      </c>
      <c r="O78" s="28">
        <f>H78+J78+L78+N78</f>
        <v>63.365230445847509</v>
      </c>
      <c r="P78" s="30">
        <f>O78/100</f>
        <v>0.63365230445847509</v>
      </c>
      <c r="Q78" s="31"/>
    </row>
    <row r="79" spans="1:17" ht="16.899999999999999" customHeight="1" x14ac:dyDescent="0.25">
      <c r="A79" s="23">
        <v>75</v>
      </c>
      <c r="B79" s="32" t="s">
        <v>102</v>
      </c>
      <c r="C79" s="25" t="s">
        <v>19</v>
      </c>
      <c r="D79" s="47">
        <v>39570</v>
      </c>
      <c r="E79" s="36">
        <v>1</v>
      </c>
      <c r="F79" s="36">
        <v>8</v>
      </c>
      <c r="G79" s="28">
        <v>10</v>
      </c>
      <c r="H79" s="28">
        <f>G79*20/36</f>
        <v>5.5555555555555554</v>
      </c>
      <c r="I79" s="23">
        <v>221</v>
      </c>
      <c r="J79" s="28">
        <f>25*184/I79</f>
        <v>20.81447963800905</v>
      </c>
      <c r="K79" s="23">
        <v>53.53</v>
      </c>
      <c r="L79" s="28">
        <f>25*23.91/K79</f>
        <v>11.166635531477676</v>
      </c>
      <c r="M79" s="23">
        <v>8.4</v>
      </c>
      <c r="N79" s="29">
        <f>30*M79/9.8</f>
        <v>25.714285714285712</v>
      </c>
      <c r="O79" s="28">
        <f>H79+J79+L79+N79</f>
        <v>63.250956439327993</v>
      </c>
      <c r="P79" s="30">
        <f>O79/100</f>
        <v>0.63250956439327988</v>
      </c>
      <c r="Q79" s="31"/>
    </row>
    <row r="80" spans="1:17" ht="16.899999999999999" customHeight="1" x14ac:dyDescent="0.25">
      <c r="A80" s="23">
        <v>76</v>
      </c>
      <c r="B80" s="32" t="s">
        <v>103</v>
      </c>
      <c r="C80" s="25" t="s">
        <v>19</v>
      </c>
      <c r="D80" s="47">
        <v>39527</v>
      </c>
      <c r="E80" s="36">
        <v>47</v>
      </c>
      <c r="F80" s="36">
        <v>8</v>
      </c>
      <c r="G80" s="28">
        <v>14</v>
      </c>
      <c r="H80" s="28">
        <f>G80*20/36</f>
        <v>7.7777777777777777</v>
      </c>
      <c r="I80" s="23">
        <v>248</v>
      </c>
      <c r="J80" s="28">
        <f>25*184/I80</f>
        <v>18.548387096774192</v>
      </c>
      <c r="K80" s="23">
        <v>67.11</v>
      </c>
      <c r="L80" s="28">
        <f>25*23.91/K80</f>
        <v>8.9070183281180153</v>
      </c>
      <c r="M80" s="23">
        <v>9</v>
      </c>
      <c r="N80" s="29">
        <f>30*M80/9.8</f>
        <v>27.551020408163264</v>
      </c>
      <c r="O80" s="28">
        <f>H80+J80+L80+N80</f>
        <v>62.784203610833245</v>
      </c>
      <c r="P80" s="30">
        <f>O80/100</f>
        <v>0.62784203610833245</v>
      </c>
      <c r="Q80" s="31"/>
    </row>
    <row r="81" spans="1:17" ht="16.899999999999999" customHeight="1" x14ac:dyDescent="0.25">
      <c r="A81" s="23">
        <v>77</v>
      </c>
      <c r="B81" s="32" t="s">
        <v>104</v>
      </c>
      <c r="C81" s="25" t="s">
        <v>19</v>
      </c>
      <c r="D81" s="33">
        <v>39698</v>
      </c>
      <c r="E81" s="36">
        <v>66</v>
      </c>
      <c r="F81" s="36">
        <v>8</v>
      </c>
      <c r="G81" s="28">
        <v>12</v>
      </c>
      <c r="H81" s="28">
        <f>G81*20/36</f>
        <v>6.666666666666667</v>
      </c>
      <c r="I81" s="23">
        <v>231</v>
      </c>
      <c r="J81" s="28">
        <f>25*184/I81</f>
        <v>19.913419913419915</v>
      </c>
      <c r="K81" s="23">
        <v>56.77</v>
      </c>
      <c r="L81" s="28">
        <f>25*23.91/K81</f>
        <v>10.529328870882507</v>
      </c>
      <c r="M81" s="23">
        <v>8.3000000000000007</v>
      </c>
      <c r="N81" s="29">
        <f>30*M81/9.8</f>
        <v>25.408163265306122</v>
      </c>
      <c r="O81" s="28">
        <f>H81+J81+L81+N81</f>
        <v>62.51757871627521</v>
      </c>
      <c r="P81" s="30">
        <f>O81/100</f>
        <v>0.62517578716275213</v>
      </c>
      <c r="Q81" s="31"/>
    </row>
    <row r="82" spans="1:17" ht="16.899999999999999" customHeight="1" x14ac:dyDescent="0.25">
      <c r="A82" s="23">
        <v>78</v>
      </c>
      <c r="B82" s="32" t="s">
        <v>105</v>
      </c>
      <c r="C82" s="25" t="s">
        <v>19</v>
      </c>
      <c r="D82" s="47">
        <v>39668</v>
      </c>
      <c r="E82" s="36">
        <v>31</v>
      </c>
      <c r="F82" s="36">
        <v>8</v>
      </c>
      <c r="G82" s="28">
        <v>17</v>
      </c>
      <c r="H82" s="28">
        <f>G82*20/36</f>
        <v>9.4444444444444446</v>
      </c>
      <c r="I82" s="23">
        <v>268</v>
      </c>
      <c r="J82" s="28">
        <f>25*184/I82</f>
        <v>17.164179104477611</v>
      </c>
      <c r="K82" s="23">
        <v>79.55</v>
      </c>
      <c r="L82" s="28">
        <f>25*23.91/K82</f>
        <v>7.5141420490257707</v>
      </c>
      <c r="M82" s="23">
        <v>9.1999999999999993</v>
      </c>
      <c r="N82" s="29">
        <f>30*M82/9.8</f>
        <v>28.163265306122447</v>
      </c>
      <c r="O82" s="28">
        <f>H82+J82+L82+N82</f>
        <v>62.286030904070273</v>
      </c>
      <c r="P82" s="30">
        <f>O82/100</f>
        <v>0.62286030904070278</v>
      </c>
      <c r="Q82" s="31"/>
    </row>
    <row r="83" spans="1:17" ht="16.899999999999999" customHeight="1" x14ac:dyDescent="0.25">
      <c r="A83" s="23">
        <v>79</v>
      </c>
      <c r="B83" s="38" t="s">
        <v>106</v>
      </c>
      <c r="C83" s="25" t="s">
        <v>19</v>
      </c>
      <c r="D83" s="33">
        <v>39753</v>
      </c>
      <c r="E83" s="36">
        <v>82</v>
      </c>
      <c r="F83" s="36">
        <v>7</v>
      </c>
      <c r="G83" s="28">
        <v>14</v>
      </c>
      <c r="H83" s="28">
        <f>G83*20/36</f>
        <v>7.7777777777777777</v>
      </c>
      <c r="I83" s="23">
        <v>252</v>
      </c>
      <c r="J83" s="28">
        <f>25*184/I83</f>
        <v>18.253968253968253</v>
      </c>
      <c r="K83" s="23">
        <v>50.92</v>
      </c>
      <c r="L83" s="28">
        <f>25*23.91/K83</f>
        <v>11.739002356637863</v>
      </c>
      <c r="M83" s="23">
        <v>8</v>
      </c>
      <c r="N83" s="29">
        <f>30*M83/9.8</f>
        <v>24.489795918367346</v>
      </c>
      <c r="O83" s="28">
        <f>H83+J83+L83+N83</f>
        <v>62.260544306751243</v>
      </c>
      <c r="P83" s="30">
        <f>O83/100</f>
        <v>0.62260544306751242</v>
      </c>
      <c r="Q83" s="31"/>
    </row>
    <row r="84" spans="1:17" ht="16.899999999999999" customHeight="1" x14ac:dyDescent="0.25">
      <c r="A84" s="23">
        <v>80</v>
      </c>
      <c r="B84" s="32" t="s">
        <v>107</v>
      </c>
      <c r="C84" s="25" t="s">
        <v>19</v>
      </c>
      <c r="D84" s="33">
        <v>39773</v>
      </c>
      <c r="E84" s="39">
        <v>72</v>
      </c>
      <c r="F84" s="36">
        <v>8</v>
      </c>
      <c r="G84" s="28">
        <v>16</v>
      </c>
      <c r="H84" s="28">
        <f>G84*20/36</f>
        <v>8.8888888888888893</v>
      </c>
      <c r="I84" s="23">
        <v>212</v>
      </c>
      <c r="J84" s="28">
        <f>25*184/I84</f>
        <v>21.69811320754717</v>
      </c>
      <c r="K84" s="23">
        <v>74.010000000000005</v>
      </c>
      <c r="L84" s="28">
        <f>25*23.91/K84</f>
        <v>8.0766112687474667</v>
      </c>
      <c r="M84" s="23">
        <v>7.6</v>
      </c>
      <c r="N84" s="29">
        <f>30*M84/9.8</f>
        <v>23.26530612244898</v>
      </c>
      <c r="O84" s="28">
        <f>H84+J84+L84+N84</f>
        <v>61.928919487632498</v>
      </c>
      <c r="P84" s="30">
        <f>O84/100</f>
        <v>0.61928919487632494</v>
      </c>
      <c r="Q84" s="31"/>
    </row>
    <row r="85" spans="1:17" ht="16.899999999999999" customHeight="1" x14ac:dyDescent="0.25">
      <c r="A85" s="23">
        <v>81</v>
      </c>
      <c r="B85" s="38" t="s">
        <v>108</v>
      </c>
      <c r="C85" s="25" t="s">
        <v>19</v>
      </c>
      <c r="D85" s="33">
        <v>39917</v>
      </c>
      <c r="E85" s="45">
        <v>90</v>
      </c>
      <c r="F85" s="46">
        <v>7</v>
      </c>
      <c r="G85" s="28">
        <v>13</v>
      </c>
      <c r="H85" s="28">
        <f>G85*20/36</f>
        <v>7.2222222222222223</v>
      </c>
      <c r="I85" s="23">
        <v>267</v>
      </c>
      <c r="J85" s="28">
        <f>25*184/I85</f>
        <v>17.228464419475657</v>
      </c>
      <c r="K85" s="23">
        <v>63.14</v>
      </c>
      <c r="L85" s="28">
        <f>25*23.91/K85</f>
        <v>9.4670573329109917</v>
      </c>
      <c r="M85" s="23">
        <v>9</v>
      </c>
      <c r="N85" s="29">
        <f>30*M85/9.8</f>
        <v>27.551020408163264</v>
      </c>
      <c r="O85" s="28">
        <f>H85+J85+L85+N85</f>
        <v>61.468764382772136</v>
      </c>
      <c r="P85" s="30">
        <f>O85/100</f>
        <v>0.61468764382772134</v>
      </c>
      <c r="Q85" s="31"/>
    </row>
    <row r="86" spans="1:17" ht="16.899999999999999" customHeight="1" x14ac:dyDescent="0.25">
      <c r="A86" s="23">
        <v>82</v>
      </c>
      <c r="B86" s="38" t="s">
        <v>109</v>
      </c>
      <c r="C86" s="25" t="s">
        <v>19</v>
      </c>
      <c r="D86" s="57">
        <v>39524</v>
      </c>
      <c r="E86" s="36">
        <v>91</v>
      </c>
      <c r="F86" s="36">
        <v>7</v>
      </c>
      <c r="G86" s="28"/>
      <c r="H86" s="28">
        <f>G86*20/36</f>
        <v>0</v>
      </c>
      <c r="I86" s="23">
        <v>185</v>
      </c>
      <c r="J86" s="28">
        <f>25*184/I86</f>
        <v>24.864864864864863</v>
      </c>
      <c r="K86" s="23">
        <v>56.29</v>
      </c>
      <c r="L86" s="28">
        <f>25*23.91/K86</f>
        <v>10.61911529578966</v>
      </c>
      <c r="M86" s="23">
        <v>8.1999999999999993</v>
      </c>
      <c r="N86" s="29">
        <f>30*M86/9.8</f>
        <v>25.102040816326525</v>
      </c>
      <c r="O86" s="28">
        <f>H86+J86+L86+N86</f>
        <v>60.586020976981047</v>
      </c>
      <c r="P86" s="30">
        <f>O86/100</f>
        <v>0.60586020976981048</v>
      </c>
      <c r="Q86" s="31"/>
    </row>
    <row r="87" spans="1:17" ht="16.899999999999999" customHeight="1" x14ac:dyDescent="0.25">
      <c r="A87" s="23">
        <v>83</v>
      </c>
      <c r="B87" s="38" t="s">
        <v>110</v>
      </c>
      <c r="C87" s="25" t="s">
        <v>19</v>
      </c>
      <c r="D87" s="47">
        <v>39880</v>
      </c>
      <c r="E87" s="48">
        <v>13</v>
      </c>
      <c r="F87" s="48">
        <v>7</v>
      </c>
      <c r="G87" s="28">
        <v>16</v>
      </c>
      <c r="H87" s="28">
        <f>G87*20/36</f>
        <v>8.8888888888888893</v>
      </c>
      <c r="I87" s="23">
        <v>314</v>
      </c>
      <c r="J87" s="28">
        <f>25*184/I87</f>
        <v>14.64968152866242</v>
      </c>
      <c r="K87" s="23">
        <v>62.65</v>
      </c>
      <c r="L87" s="28">
        <f>25*23.91/K87</f>
        <v>9.5411013567438143</v>
      </c>
      <c r="M87" s="23">
        <v>8.9</v>
      </c>
      <c r="N87" s="29">
        <f>30*M87/9.8</f>
        <v>27.244897959183671</v>
      </c>
      <c r="O87" s="28">
        <f>H87+J87+L87+N87</f>
        <v>60.324569733478796</v>
      </c>
      <c r="P87" s="30">
        <f>O87/100</f>
        <v>0.60324569733478794</v>
      </c>
      <c r="Q87" s="31"/>
    </row>
    <row r="88" spans="1:17" s="44" customFormat="1" ht="16.899999999999999" customHeight="1" x14ac:dyDescent="0.25">
      <c r="A88" s="23">
        <v>84</v>
      </c>
      <c r="B88" s="38" t="s">
        <v>111</v>
      </c>
      <c r="C88" s="25" t="s">
        <v>19</v>
      </c>
      <c r="D88" s="33">
        <v>40004</v>
      </c>
      <c r="E88" s="36">
        <v>88</v>
      </c>
      <c r="F88" s="36">
        <v>7</v>
      </c>
      <c r="G88" s="28">
        <v>10</v>
      </c>
      <c r="H88" s="28">
        <f>G88*20/36</f>
        <v>5.5555555555555554</v>
      </c>
      <c r="I88" s="23">
        <v>220</v>
      </c>
      <c r="J88" s="28">
        <f>25*184/I88</f>
        <v>20.90909090909091</v>
      </c>
      <c r="K88" s="23">
        <v>79.239999999999995</v>
      </c>
      <c r="L88" s="28">
        <f>25*23.91/K88</f>
        <v>7.5435386168601717</v>
      </c>
      <c r="M88" s="23">
        <v>8.5</v>
      </c>
      <c r="N88" s="29">
        <f>30*M88/9.8</f>
        <v>26.020408163265305</v>
      </c>
      <c r="O88" s="28">
        <f>H88+J88+L88+N88</f>
        <v>60.02859324477194</v>
      </c>
      <c r="P88" s="30">
        <f>O88/100</f>
        <v>0.60028593244771944</v>
      </c>
      <c r="Q88" s="31"/>
    </row>
    <row r="89" spans="1:17" ht="16.899999999999999" customHeight="1" x14ac:dyDescent="0.25">
      <c r="A89" s="23">
        <v>85</v>
      </c>
      <c r="B89" s="32" t="s">
        <v>112</v>
      </c>
      <c r="C89" s="25" t="s">
        <v>19</v>
      </c>
      <c r="D89" s="47">
        <v>39620</v>
      </c>
      <c r="E89" s="36">
        <v>41</v>
      </c>
      <c r="F89" s="36">
        <v>8</v>
      </c>
      <c r="G89" s="28">
        <v>13</v>
      </c>
      <c r="H89" s="28">
        <f>G89*20/36</f>
        <v>7.2222222222222223</v>
      </c>
      <c r="I89" s="23">
        <v>240</v>
      </c>
      <c r="J89" s="28">
        <f>25*184/I89</f>
        <v>19.166666666666668</v>
      </c>
      <c r="K89" s="23">
        <v>63.83</v>
      </c>
      <c r="L89" s="28">
        <f>25*23.91/K89</f>
        <v>9.3647187842707194</v>
      </c>
      <c r="M89" s="23">
        <v>7.9</v>
      </c>
      <c r="N89" s="29">
        <f>30*M89/9.8</f>
        <v>24.183673469387752</v>
      </c>
      <c r="O89" s="28">
        <f>H89+J89+L89+N89</f>
        <v>59.937281142547363</v>
      </c>
      <c r="P89" s="30">
        <f>O89/100</f>
        <v>0.59937281142547361</v>
      </c>
      <c r="Q89" s="31"/>
    </row>
    <row r="90" spans="1:17" ht="16.899999999999999" customHeight="1" x14ac:dyDescent="0.25">
      <c r="A90" s="23">
        <v>86</v>
      </c>
      <c r="B90" s="32" t="s">
        <v>113</v>
      </c>
      <c r="C90" s="25" t="s">
        <v>19</v>
      </c>
      <c r="D90" s="47">
        <v>39722</v>
      </c>
      <c r="E90" s="56">
        <v>48</v>
      </c>
      <c r="F90" s="56">
        <v>8</v>
      </c>
      <c r="G90" s="28">
        <v>15</v>
      </c>
      <c r="H90" s="28">
        <f>G90*20/36</f>
        <v>8.3333333333333339</v>
      </c>
      <c r="I90" s="23">
        <v>238</v>
      </c>
      <c r="J90" s="28">
        <f>25*184/I90</f>
        <v>19.327731092436974</v>
      </c>
      <c r="K90" s="23">
        <v>79.989999999999995</v>
      </c>
      <c r="L90" s="28">
        <f>25*23.91/K90</f>
        <v>7.472809101137643</v>
      </c>
      <c r="M90" s="23">
        <v>8.1</v>
      </c>
      <c r="N90" s="29">
        <f>30*M90/9.8</f>
        <v>24.795918367346935</v>
      </c>
      <c r="O90" s="28">
        <f>H90+J90+L90+N90</f>
        <v>59.929791894254883</v>
      </c>
      <c r="P90" s="30">
        <f>O90/100</f>
        <v>0.5992979189425488</v>
      </c>
      <c r="Q90" s="31"/>
    </row>
    <row r="91" spans="1:17" ht="16.899999999999999" customHeight="1" x14ac:dyDescent="0.25">
      <c r="A91" s="23">
        <v>87</v>
      </c>
      <c r="B91" s="32" t="s">
        <v>114</v>
      </c>
      <c r="C91" s="25" t="s">
        <v>19</v>
      </c>
      <c r="D91" s="33">
        <v>39744</v>
      </c>
      <c r="E91" s="36">
        <v>35</v>
      </c>
      <c r="F91" s="36">
        <v>8</v>
      </c>
      <c r="G91" s="28">
        <v>14</v>
      </c>
      <c r="H91" s="28">
        <f>G91*20/36</f>
        <v>7.7777777777777777</v>
      </c>
      <c r="I91" s="23">
        <v>314</v>
      </c>
      <c r="J91" s="28">
        <f>25*184/I91</f>
        <v>14.64968152866242</v>
      </c>
      <c r="K91" s="23">
        <v>60.36</v>
      </c>
      <c r="L91" s="28">
        <f>25*23.91/K91</f>
        <v>9.9030815109343937</v>
      </c>
      <c r="M91" s="23">
        <v>9</v>
      </c>
      <c r="N91" s="29">
        <f>30*M91/9.8</f>
        <v>27.551020408163264</v>
      </c>
      <c r="O91" s="28">
        <f>H91+J91+L91+N91</f>
        <v>59.881561225537851</v>
      </c>
      <c r="P91" s="30">
        <f>O91/100</f>
        <v>0.59881561225537849</v>
      </c>
      <c r="Q91" s="31"/>
    </row>
    <row r="92" spans="1:17" ht="16.899999999999999" customHeight="1" x14ac:dyDescent="0.25">
      <c r="A92" s="23">
        <v>88</v>
      </c>
      <c r="B92" s="38" t="s">
        <v>115</v>
      </c>
      <c r="C92" s="25" t="s">
        <v>19</v>
      </c>
      <c r="D92" s="35">
        <v>40011</v>
      </c>
      <c r="E92" s="56">
        <v>94</v>
      </c>
      <c r="F92" s="56">
        <v>7</v>
      </c>
      <c r="G92" s="28">
        <v>15</v>
      </c>
      <c r="H92" s="28">
        <f>G92*20/36</f>
        <v>8.3333333333333339</v>
      </c>
      <c r="I92" s="23">
        <v>245</v>
      </c>
      <c r="J92" s="28">
        <f>25*184/I92</f>
        <v>18.775510204081634</v>
      </c>
      <c r="K92" s="23">
        <v>69.069999999999993</v>
      </c>
      <c r="L92" s="28">
        <f>25*23.91/K92</f>
        <v>8.654263790357609</v>
      </c>
      <c r="M92" s="23">
        <v>7.8</v>
      </c>
      <c r="N92" s="29">
        <f>30*M92/9.8</f>
        <v>23.877551020408163</v>
      </c>
      <c r="O92" s="28">
        <f>H92+J92+L92+N92</f>
        <v>59.640658348180743</v>
      </c>
      <c r="P92" s="30">
        <f>O92/100</f>
        <v>0.59640658348180742</v>
      </c>
      <c r="Q92" s="31"/>
    </row>
    <row r="93" spans="1:17" ht="16.899999999999999" customHeight="1" x14ac:dyDescent="0.25">
      <c r="A93" s="23">
        <v>89</v>
      </c>
      <c r="B93" s="32" t="s">
        <v>116</v>
      </c>
      <c r="C93" s="25" t="s">
        <v>19</v>
      </c>
      <c r="D93" s="35">
        <v>39661</v>
      </c>
      <c r="E93" s="36">
        <v>93</v>
      </c>
      <c r="F93" s="36">
        <v>8</v>
      </c>
      <c r="G93" s="28">
        <v>13</v>
      </c>
      <c r="H93" s="28">
        <f>G93*20/36</f>
        <v>7.2222222222222223</v>
      </c>
      <c r="I93" s="23">
        <v>303</v>
      </c>
      <c r="J93" s="28">
        <f>25*184/I93</f>
        <v>15.181518151815181</v>
      </c>
      <c r="K93" s="23">
        <v>60.94</v>
      </c>
      <c r="L93" s="28">
        <f>25*23.91/K93</f>
        <v>9.8088283557597649</v>
      </c>
      <c r="M93" s="23">
        <v>8.9</v>
      </c>
      <c r="N93" s="29">
        <f>30*M93/9.8</f>
        <v>27.244897959183671</v>
      </c>
      <c r="O93" s="28">
        <f>H93+J93+L93+N93</f>
        <v>59.457466688980844</v>
      </c>
      <c r="P93" s="30">
        <f>O93/100</f>
        <v>0.59457466688980842</v>
      </c>
      <c r="Q93" s="31"/>
    </row>
    <row r="94" spans="1:17" ht="16.899999999999999" customHeight="1" x14ac:dyDescent="0.25">
      <c r="A94" s="23">
        <v>90</v>
      </c>
      <c r="B94" s="38" t="s">
        <v>117</v>
      </c>
      <c r="C94" s="25" t="s">
        <v>19</v>
      </c>
      <c r="D94" s="58">
        <v>39982</v>
      </c>
      <c r="E94" s="56">
        <v>48</v>
      </c>
      <c r="F94" s="56">
        <v>7</v>
      </c>
      <c r="G94" s="28">
        <v>7</v>
      </c>
      <c r="H94" s="28">
        <f>G94*20/36</f>
        <v>3.8888888888888888</v>
      </c>
      <c r="I94" s="23">
        <v>221</v>
      </c>
      <c r="J94" s="28">
        <f>25*184/I94</f>
        <v>20.81447963800905</v>
      </c>
      <c r="K94" s="23">
        <v>61.99</v>
      </c>
      <c r="L94" s="28">
        <f>25*23.91/K94</f>
        <v>9.642684303919987</v>
      </c>
      <c r="M94" s="23">
        <v>8.1</v>
      </c>
      <c r="N94" s="29">
        <f>30*M94/9.8</f>
        <v>24.795918367346935</v>
      </c>
      <c r="O94" s="28">
        <f>H94+J94+L94+N94</f>
        <v>59.14197119816486</v>
      </c>
      <c r="P94" s="30">
        <f>O94/100</f>
        <v>0.59141971198164855</v>
      </c>
      <c r="Q94" s="31"/>
    </row>
    <row r="95" spans="1:17" ht="16.899999999999999" customHeight="1" x14ac:dyDescent="0.25">
      <c r="A95" s="23">
        <v>91</v>
      </c>
      <c r="B95" s="32" t="s">
        <v>118</v>
      </c>
      <c r="C95" s="25" t="s">
        <v>19</v>
      </c>
      <c r="D95" s="33">
        <v>39651</v>
      </c>
      <c r="E95" s="36">
        <v>71</v>
      </c>
      <c r="F95" s="49">
        <v>8</v>
      </c>
      <c r="G95" s="28">
        <v>11</v>
      </c>
      <c r="H95" s="28">
        <f>G95*20/36</f>
        <v>6.1111111111111107</v>
      </c>
      <c r="I95" s="23">
        <v>243</v>
      </c>
      <c r="J95" s="28">
        <f>25*184/I95</f>
        <v>18.930041152263374</v>
      </c>
      <c r="K95" s="23">
        <v>60.41</v>
      </c>
      <c r="L95" s="28">
        <f>25*23.91/K95</f>
        <v>9.8948849528223803</v>
      </c>
      <c r="M95" s="23">
        <v>7.9</v>
      </c>
      <c r="N95" s="29">
        <f>30*M95/9.8</f>
        <v>24.183673469387752</v>
      </c>
      <c r="O95" s="28">
        <f>H95+J95+L95+N95</f>
        <v>59.119710685584622</v>
      </c>
      <c r="P95" s="30">
        <f>O95/100</f>
        <v>0.59119710685584625</v>
      </c>
      <c r="Q95" s="31"/>
    </row>
    <row r="96" spans="1:17" ht="16.899999999999999" customHeight="1" x14ac:dyDescent="0.25">
      <c r="A96" s="23">
        <v>92</v>
      </c>
      <c r="B96" s="32" t="s">
        <v>119</v>
      </c>
      <c r="C96" s="25" t="s">
        <v>19</v>
      </c>
      <c r="D96" s="47">
        <v>39557</v>
      </c>
      <c r="E96" s="36">
        <v>40</v>
      </c>
      <c r="F96" s="36">
        <v>8</v>
      </c>
      <c r="G96" s="28">
        <v>13</v>
      </c>
      <c r="H96" s="28">
        <f>G96*20/36</f>
        <v>7.2222222222222223</v>
      </c>
      <c r="I96" s="23">
        <v>243</v>
      </c>
      <c r="J96" s="28">
        <f>25*184/I96</f>
        <v>18.930041152263374</v>
      </c>
      <c r="K96" s="23">
        <v>70.819999999999993</v>
      </c>
      <c r="L96" s="28">
        <f>25*23.91/K96</f>
        <v>8.4404123129059592</v>
      </c>
      <c r="M96" s="23">
        <v>8</v>
      </c>
      <c r="N96" s="29">
        <f>30*M96/9.8</f>
        <v>24.489795918367346</v>
      </c>
      <c r="O96" s="28">
        <f>H96+J96+L96+N96</f>
        <v>59.082471605758897</v>
      </c>
      <c r="P96" s="30">
        <f>O96/100</f>
        <v>0.59082471605758902</v>
      </c>
      <c r="Q96" s="31"/>
    </row>
    <row r="97" spans="1:17" ht="16.899999999999999" customHeight="1" x14ac:dyDescent="0.25">
      <c r="A97" s="23">
        <v>93</v>
      </c>
      <c r="B97" s="32" t="s">
        <v>120</v>
      </c>
      <c r="C97" s="25" t="s">
        <v>19</v>
      </c>
      <c r="D97" s="47">
        <v>39626</v>
      </c>
      <c r="E97" s="36">
        <v>61</v>
      </c>
      <c r="F97" s="39">
        <v>8</v>
      </c>
      <c r="G97" s="28">
        <v>11</v>
      </c>
      <c r="H97" s="28">
        <f>G97*20/36</f>
        <v>6.1111111111111107</v>
      </c>
      <c r="I97" s="23">
        <v>250</v>
      </c>
      <c r="J97" s="28">
        <f>25*184/I97</f>
        <v>18.399999999999999</v>
      </c>
      <c r="K97" s="23">
        <v>71.59</v>
      </c>
      <c r="L97" s="28">
        <f>25*23.91/K97</f>
        <v>8.3496298365693526</v>
      </c>
      <c r="M97" s="23">
        <v>8.4</v>
      </c>
      <c r="N97" s="29">
        <f>30*M97/9.8</f>
        <v>25.714285714285712</v>
      </c>
      <c r="O97" s="28">
        <f>H97+J97+L97+N97</f>
        <v>58.575026661966177</v>
      </c>
      <c r="P97" s="30">
        <f>O97/100</f>
        <v>0.58575026661966179</v>
      </c>
      <c r="Q97" s="31"/>
    </row>
    <row r="98" spans="1:17" ht="16.899999999999999" customHeight="1" x14ac:dyDescent="0.25">
      <c r="A98" s="23">
        <v>94</v>
      </c>
      <c r="B98" s="38" t="s">
        <v>121</v>
      </c>
      <c r="C98" s="25" t="s">
        <v>19</v>
      </c>
      <c r="D98" s="57">
        <v>40058</v>
      </c>
      <c r="E98" s="36">
        <v>91</v>
      </c>
      <c r="F98" s="36">
        <v>7</v>
      </c>
      <c r="G98" s="40" t="s">
        <v>122</v>
      </c>
      <c r="H98" s="40"/>
      <c r="I98" s="41">
        <v>235</v>
      </c>
      <c r="J98" s="40">
        <f>25*184/I98</f>
        <v>19.574468085106382</v>
      </c>
      <c r="K98" s="41">
        <v>47.94</v>
      </c>
      <c r="L98" s="40">
        <f>25*23.91/K98</f>
        <v>12.468710888610763</v>
      </c>
      <c r="M98" s="41">
        <v>8.6</v>
      </c>
      <c r="N98" s="42">
        <f>30*M98/9.8</f>
        <v>26.326530612244895</v>
      </c>
      <c r="O98" s="40">
        <f>H98+J98+L98+N98</f>
        <v>58.369709585962042</v>
      </c>
      <c r="P98" s="43">
        <f>O98/100</f>
        <v>0.58369709585962037</v>
      </c>
      <c r="Q98" s="51"/>
    </row>
    <row r="99" spans="1:17" ht="16.899999999999999" customHeight="1" x14ac:dyDescent="0.25">
      <c r="A99" s="23">
        <v>95</v>
      </c>
      <c r="B99" s="32" t="s">
        <v>123</v>
      </c>
      <c r="C99" s="25" t="s">
        <v>19</v>
      </c>
      <c r="D99" s="33">
        <v>39659</v>
      </c>
      <c r="E99" s="36">
        <v>89</v>
      </c>
      <c r="F99" s="36">
        <v>8</v>
      </c>
      <c r="G99" s="28">
        <v>9</v>
      </c>
      <c r="H99" s="28">
        <f>G99*20/36</f>
        <v>5</v>
      </c>
      <c r="I99" s="23">
        <v>253</v>
      </c>
      <c r="J99" s="28">
        <f>25*184/I99</f>
        <v>18.181818181818183</v>
      </c>
      <c r="K99" s="23">
        <v>67.680000000000007</v>
      </c>
      <c r="L99" s="28">
        <f>25*23.91/K99</f>
        <v>8.8320035460992905</v>
      </c>
      <c r="M99" s="23">
        <v>8.5</v>
      </c>
      <c r="N99" s="29">
        <f>30*M99/9.8</f>
        <v>26.020408163265305</v>
      </c>
      <c r="O99" s="28">
        <f>H99+J99+L99+N99</f>
        <v>58.034229891182775</v>
      </c>
      <c r="P99" s="30">
        <f>O99/100</f>
        <v>0.58034229891182776</v>
      </c>
      <c r="Q99" s="31"/>
    </row>
    <row r="100" spans="1:17" ht="16.899999999999999" customHeight="1" x14ac:dyDescent="0.25">
      <c r="A100" s="23">
        <v>96</v>
      </c>
      <c r="B100" s="32" t="s">
        <v>124</v>
      </c>
      <c r="C100" s="25" t="s">
        <v>19</v>
      </c>
      <c r="D100" s="35">
        <v>39508</v>
      </c>
      <c r="E100" s="59">
        <v>26</v>
      </c>
      <c r="F100" s="59">
        <v>8</v>
      </c>
      <c r="G100" s="28">
        <v>13</v>
      </c>
      <c r="H100" s="28">
        <f>G100*20/36</f>
        <v>7.2222222222222223</v>
      </c>
      <c r="I100" s="23">
        <v>255</v>
      </c>
      <c r="J100" s="28">
        <f>25*184/I100</f>
        <v>18.03921568627451</v>
      </c>
      <c r="K100" s="23">
        <v>64.2</v>
      </c>
      <c r="L100" s="28">
        <f>25*23.91/K100</f>
        <v>9.3107476635514015</v>
      </c>
      <c r="M100" s="23">
        <v>7.4</v>
      </c>
      <c r="N100" s="29">
        <f>30*M100/9.8</f>
        <v>22.653061224489793</v>
      </c>
      <c r="O100" s="28">
        <f>H100+J100+L100+N100</f>
        <v>57.225246796537931</v>
      </c>
      <c r="P100" s="30">
        <f>O100/100</f>
        <v>0.57225246796537932</v>
      </c>
      <c r="Q100" s="31"/>
    </row>
    <row r="101" spans="1:17" ht="16.899999999999999" customHeight="1" x14ac:dyDescent="0.25">
      <c r="A101" s="23">
        <v>97</v>
      </c>
      <c r="B101" s="32" t="s">
        <v>125</v>
      </c>
      <c r="C101" s="25" t="s">
        <v>19</v>
      </c>
      <c r="D101" s="53">
        <v>39540</v>
      </c>
      <c r="E101" s="36">
        <v>40</v>
      </c>
      <c r="F101" s="36">
        <v>8</v>
      </c>
      <c r="G101" s="28">
        <v>10</v>
      </c>
      <c r="H101" s="28">
        <f>G101*20/36</f>
        <v>5.5555555555555554</v>
      </c>
      <c r="I101" s="23">
        <v>222</v>
      </c>
      <c r="J101" s="28">
        <f>25*184/I101</f>
        <v>20.72072072072072</v>
      </c>
      <c r="K101" s="23">
        <v>67.709999999999994</v>
      </c>
      <c r="L101" s="28">
        <f>25*23.91/K101</f>
        <v>8.8280903854674353</v>
      </c>
      <c r="M101" s="23">
        <v>7.2</v>
      </c>
      <c r="N101" s="29">
        <f>30*M101/9.8</f>
        <v>22.04081632653061</v>
      </c>
      <c r="O101" s="28">
        <f>H101+J101+L101+N101</f>
        <v>57.145182988274321</v>
      </c>
      <c r="P101" s="30">
        <f>O101/100</f>
        <v>0.57145182988274323</v>
      </c>
      <c r="Q101" s="31"/>
    </row>
    <row r="102" spans="1:17" ht="16.899999999999999" customHeight="1" x14ac:dyDescent="0.25">
      <c r="A102" s="23">
        <v>98</v>
      </c>
      <c r="B102" s="38" t="s">
        <v>126</v>
      </c>
      <c r="C102" s="25" t="s">
        <v>19</v>
      </c>
      <c r="D102" s="35">
        <v>40088</v>
      </c>
      <c r="E102" s="36" t="s">
        <v>56</v>
      </c>
      <c r="F102" s="36">
        <v>7</v>
      </c>
      <c r="G102" s="28">
        <v>19</v>
      </c>
      <c r="H102" s="28">
        <f>G102*20/36</f>
        <v>10.555555555555555</v>
      </c>
      <c r="I102" s="23">
        <v>246</v>
      </c>
      <c r="J102" s="28">
        <f>25*184/I102</f>
        <v>18.699186991869919</v>
      </c>
      <c r="K102" s="23" t="s">
        <v>122</v>
      </c>
      <c r="L102" s="28"/>
      <c r="M102" s="23">
        <v>9.1</v>
      </c>
      <c r="N102" s="29">
        <f>30*M102/9.8</f>
        <v>27.857142857142854</v>
      </c>
      <c r="O102" s="28">
        <f>H102+J102+L102+N102</f>
        <v>57.111885404568326</v>
      </c>
      <c r="P102" s="30">
        <f>O102/100</f>
        <v>0.5711188540456833</v>
      </c>
      <c r="Q102" s="31"/>
    </row>
    <row r="103" spans="1:17" ht="16.899999999999999" customHeight="1" x14ac:dyDescent="0.25">
      <c r="A103" s="23">
        <v>99</v>
      </c>
      <c r="B103" s="38" t="s">
        <v>127</v>
      </c>
      <c r="C103" s="25" t="s">
        <v>19</v>
      </c>
      <c r="D103" s="58">
        <v>39985</v>
      </c>
      <c r="E103" s="36">
        <v>37</v>
      </c>
      <c r="F103" s="56">
        <v>7</v>
      </c>
      <c r="G103" s="28">
        <v>8</v>
      </c>
      <c r="H103" s="28">
        <f>G103*20/36</f>
        <v>4.4444444444444446</v>
      </c>
      <c r="I103" s="23">
        <v>256</v>
      </c>
      <c r="J103" s="28">
        <f>25*184/I103</f>
        <v>17.96875</v>
      </c>
      <c r="K103" s="23">
        <v>68.349999999999994</v>
      </c>
      <c r="L103" s="28">
        <f>25*23.91/K103</f>
        <v>8.7454279444038043</v>
      </c>
      <c r="M103" s="23">
        <v>8.4</v>
      </c>
      <c r="N103" s="29">
        <f>30*M103/9.8</f>
        <v>25.714285714285712</v>
      </c>
      <c r="O103" s="28">
        <f>H103+J103+L103+N103</f>
        <v>56.872908103133959</v>
      </c>
      <c r="P103" s="30">
        <f>O103/100</f>
        <v>0.56872908103133957</v>
      </c>
      <c r="Q103" s="31"/>
    </row>
    <row r="104" spans="1:17" ht="16.899999999999999" customHeight="1" x14ac:dyDescent="0.25">
      <c r="A104" s="23">
        <v>100</v>
      </c>
      <c r="B104" s="32" t="s">
        <v>128</v>
      </c>
      <c r="C104" s="25" t="s">
        <v>19</v>
      </c>
      <c r="D104" s="35">
        <v>39397</v>
      </c>
      <c r="E104" s="59">
        <v>26</v>
      </c>
      <c r="F104" s="59">
        <v>8</v>
      </c>
      <c r="G104" s="28">
        <v>5</v>
      </c>
      <c r="H104" s="28">
        <f>G104*20/36</f>
        <v>2.7777777777777777</v>
      </c>
      <c r="I104" s="23">
        <v>242</v>
      </c>
      <c r="J104" s="28">
        <f>25*184/I104</f>
        <v>19.008264462809919</v>
      </c>
      <c r="K104" s="23">
        <v>82.57</v>
      </c>
      <c r="L104" s="28">
        <f>25*23.91/K104</f>
        <v>7.2393120988252395</v>
      </c>
      <c r="M104" s="23">
        <v>8.8000000000000007</v>
      </c>
      <c r="N104" s="29">
        <f>30*M104/9.8</f>
        <v>26.938775510204081</v>
      </c>
      <c r="O104" s="28">
        <f>H104+J104+L104+N104</f>
        <v>55.964129849617017</v>
      </c>
      <c r="P104" s="30">
        <f>O104/100</f>
        <v>0.55964129849617017</v>
      </c>
      <c r="Q104" s="31"/>
    </row>
    <row r="105" spans="1:17" ht="16.899999999999999" customHeight="1" x14ac:dyDescent="0.25">
      <c r="A105" s="23">
        <v>101</v>
      </c>
      <c r="B105" s="38" t="s">
        <v>129</v>
      </c>
      <c r="C105" s="25" t="s">
        <v>19</v>
      </c>
      <c r="D105" s="47">
        <v>40052</v>
      </c>
      <c r="E105" s="36">
        <v>37</v>
      </c>
      <c r="F105" s="36">
        <v>7</v>
      </c>
      <c r="G105" s="28">
        <v>12</v>
      </c>
      <c r="H105" s="28">
        <f>G105*20/36</f>
        <v>6.666666666666667</v>
      </c>
      <c r="I105" s="23">
        <v>236</v>
      </c>
      <c r="J105" s="28">
        <f>25*184/I105</f>
        <v>19.491525423728813</v>
      </c>
      <c r="K105" s="23">
        <v>80.42</v>
      </c>
      <c r="L105" s="28">
        <f>25*23.91/K105</f>
        <v>7.432852524247699</v>
      </c>
      <c r="M105" s="23">
        <v>7.1</v>
      </c>
      <c r="N105" s="29">
        <f>30*M105/9.8</f>
        <v>21.73469387755102</v>
      </c>
      <c r="O105" s="28">
        <f>H105+J105+L105+N105</f>
        <v>55.325738492194205</v>
      </c>
      <c r="P105" s="30">
        <f>O105/100</f>
        <v>0.5532573849219421</v>
      </c>
      <c r="Q105" s="31"/>
    </row>
    <row r="106" spans="1:17" ht="16.899999999999999" customHeight="1" x14ac:dyDescent="0.25">
      <c r="A106" s="23">
        <v>102</v>
      </c>
      <c r="B106" s="32" t="s">
        <v>130</v>
      </c>
      <c r="C106" s="25" t="s">
        <v>19</v>
      </c>
      <c r="D106" s="33">
        <v>39676</v>
      </c>
      <c r="E106" s="39">
        <v>56</v>
      </c>
      <c r="F106" s="39">
        <v>8</v>
      </c>
      <c r="G106" s="28">
        <v>13</v>
      </c>
      <c r="H106" s="28">
        <f>G106*20/36</f>
        <v>7.2222222222222223</v>
      </c>
      <c r="I106" s="23">
        <v>259</v>
      </c>
      <c r="J106" s="28">
        <f>25*184/I106</f>
        <v>17.760617760617759</v>
      </c>
      <c r="K106" s="23">
        <v>50.23</v>
      </c>
      <c r="L106" s="28">
        <f>25*23.91/K106</f>
        <v>11.900258809476409</v>
      </c>
      <c r="M106" s="23">
        <v>6</v>
      </c>
      <c r="N106" s="29">
        <f>30*M106/9.8</f>
        <v>18.367346938775508</v>
      </c>
      <c r="O106" s="28">
        <f>H106+J106+L106+N106</f>
        <v>55.250445731091901</v>
      </c>
      <c r="P106" s="30">
        <f>O106/100</f>
        <v>0.55250445731091902</v>
      </c>
      <c r="Q106" s="31"/>
    </row>
    <row r="107" spans="1:17" ht="16.899999999999999" customHeight="1" x14ac:dyDescent="0.25">
      <c r="A107" s="23">
        <v>103</v>
      </c>
      <c r="B107" s="32" t="s">
        <v>131</v>
      </c>
      <c r="C107" s="25" t="s">
        <v>19</v>
      </c>
      <c r="D107" s="35">
        <v>39680</v>
      </c>
      <c r="E107" s="36" t="s">
        <v>56</v>
      </c>
      <c r="F107" s="36">
        <v>8</v>
      </c>
      <c r="G107" s="28">
        <v>13</v>
      </c>
      <c r="H107" s="28">
        <f>G107*20/36</f>
        <v>7.2222222222222223</v>
      </c>
      <c r="I107" s="23">
        <v>236</v>
      </c>
      <c r="J107" s="28">
        <f>25*184/I107</f>
        <v>19.491525423728813</v>
      </c>
      <c r="K107" s="23" t="s">
        <v>122</v>
      </c>
      <c r="L107" s="28"/>
      <c r="M107" s="23">
        <v>8.8000000000000007</v>
      </c>
      <c r="N107" s="29">
        <f>30*M107/9.8</f>
        <v>26.938775510204081</v>
      </c>
      <c r="O107" s="28">
        <f>H107+J107+L107+N107</f>
        <v>53.652523156155112</v>
      </c>
      <c r="P107" s="30">
        <f>O107/100</f>
        <v>0.53652523156155107</v>
      </c>
      <c r="Q107" s="31"/>
    </row>
    <row r="108" spans="1:17" ht="16.899999999999999" customHeight="1" x14ac:dyDescent="0.25">
      <c r="A108" s="23">
        <v>104</v>
      </c>
      <c r="B108" s="38" t="s">
        <v>132</v>
      </c>
      <c r="C108" s="25" t="s">
        <v>19</v>
      </c>
      <c r="D108" s="33">
        <v>39723</v>
      </c>
      <c r="E108" s="36">
        <v>82</v>
      </c>
      <c r="F108" s="36">
        <v>7</v>
      </c>
      <c r="G108" s="28">
        <v>6</v>
      </c>
      <c r="H108" s="28">
        <f>G108*20/36</f>
        <v>3.3333333333333335</v>
      </c>
      <c r="I108" s="23">
        <v>301</v>
      </c>
      <c r="J108" s="28">
        <f>25*184/I108</f>
        <v>15.282392026578073</v>
      </c>
      <c r="K108" s="23">
        <v>61.3</v>
      </c>
      <c r="L108" s="28">
        <f>25*23.91/K108</f>
        <v>9.7512234910277336</v>
      </c>
      <c r="M108" s="23">
        <v>8.1</v>
      </c>
      <c r="N108" s="29">
        <f>30*M108/9.8</f>
        <v>24.795918367346935</v>
      </c>
      <c r="O108" s="28">
        <f>H108+J108+L108+N108</f>
        <v>53.162867218286074</v>
      </c>
      <c r="P108" s="30">
        <f>O108/100</f>
        <v>0.5316286721828607</v>
      </c>
      <c r="Q108" s="31"/>
    </row>
    <row r="109" spans="1:17" ht="16.899999999999999" customHeight="1" x14ac:dyDescent="0.25">
      <c r="A109" s="23">
        <v>105</v>
      </c>
      <c r="B109" s="38" t="s">
        <v>133</v>
      </c>
      <c r="C109" s="25" t="s">
        <v>19</v>
      </c>
      <c r="D109" s="33" t="s">
        <v>134</v>
      </c>
      <c r="E109" s="36">
        <v>66</v>
      </c>
      <c r="F109" s="36">
        <v>7</v>
      </c>
      <c r="G109" s="28">
        <v>10</v>
      </c>
      <c r="H109" s="28">
        <f>G109*20/36</f>
        <v>5.5555555555555554</v>
      </c>
      <c r="I109" s="23">
        <v>227</v>
      </c>
      <c r="J109" s="28">
        <f>25*184/I109</f>
        <v>20.264317180616739</v>
      </c>
      <c r="K109" s="23" t="s">
        <v>122</v>
      </c>
      <c r="L109" s="28"/>
      <c r="M109" s="23">
        <v>8.9</v>
      </c>
      <c r="N109" s="29">
        <f>30*M109/9.8</f>
        <v>27.244897959183671</v>
      </c>
      <c r="O109" s="28">
        <f>H109+J109+L109+N109</f>
        <v>53.064770695355961</v>
      </c>
      <c r="P109" s="30">
        <f>O109/100</f>
        <v>0.53064770695355956</v>
      </c>
      <c r="Q109" s="31"/>
    </row>
    <row r="110" spans="1:17" ht="16.899999999999999" customHeight="1" x14ac:dyDescent="0.25">
      <c r="A110" s="23">
        <v>106</v>
      </c>
      <c r="B110" s="32" t="s">
        <v>135</v>
      </c>
      <c r="C110" s="25" t="s">
        <v>19</v>
      </c>
      <c r="D110" s="47">
        <v>39200</v>
      </c>
      <c r="E110" s="36">
        <v>66</v>
      </c>
      <c r="F110" s="36">
        <v>8</v>
      </c>
      <c r="G110" s="28">
        <v>17</v>
      </c>
      <c r="H110" s="28">
        <f>G110*20/36</f>
        <v>9.4444444444444446</v>
      </c>
      <c r="I110" s="23">
        <v>279</v>
      </c>
      <c r="J110" s="28">
        <f>25*184/I110</f>
        <v>16.487455197132615</v>
      </c>
      <c r="K110" s="23">
        <v>69.84</v>
      </c>
      <c r="L110" s="28">
        <f>25*23.91/K110</f>
        <v>8.5588487972508585</v>
      </c>
      <c r="M110" s="23">
        <v>6</v>
      </c>
      <c r="N110" s="29">
        <f>30*M110/9.8</f>
        <v>18.367346938775508</v>
      </c>
      <c r="O110" s="28">
        <f>H110+J110+L110+N110</f>
        <v>52.858095377603433</v>
      </c>
      <c r="P110" s="30">
        <f>O110/100</f>
        <v>0.52858095377603431</v>
      </c>
      <c r="Q110" s="31"/>
    </row>
    <row r="111" spans="1:17" ht="16.899999999999999" customHeight="1" x14ac:dyDescent="0.25">
      <c r="A111" s="23">
        <v>107</v>
      </c>
      <c r="B111" s="38" t="s">
        <v>136</v>
      </c>
      <c r="C111" s="25" t="s">
        <v>19</v>
      </c>
      <c r="D111" s="58">
        <v>40036</v>
      </c>
      <c r="E111" s="60">
        <v>79</v>
      </c>
      <c r="F111" s="60">
        <v>7</v>
      </c>
      <c r="G111" s="28">
        <v>6</v>
      </c>
      <c r="H111" s="28">
        <f>G111*20/36</f>
        <v>3.3333333333333335</v>
      </c>
      <c r="I111" s="23">
        <v>270</v>
      </c>
      <c r="J111" s="28">
        <f>25*184/I111</f>
        <v>17.037037037037038</v>
      </c>
      <c r="K111" s="23">
        <v>75.64</v>
      </c>
      <c r="L111" s="28">
        <f>25*23.91/K111</f>
        <v>7.9025647805393975</v>
      </c>
      <c r="M111" s="23">
        <v>7.3</v>
      </c>
      <c r="N111" s="29">
        <f>30*M111/9.8</f>
        <v>22.346938775510203</v>
      </c>
      <c r="O111" s="28">
        <f>H111+J111+L111+N111</f>
        <v>50.61987392641997</v>
      </c>
      <c r="P111" s="30">
        <f>O111/100</f>
        <v>0.50619873926419967</v>
      </c>
      <c r="Q111" s="31"/>
    </row>
    <row r="112" spans="1:17" ht="16.899999999999999" customHeight="1" x14ac:dyDescent="0.25">
      <c r="A112" s="23">
        <v>108</v>
      </c>
      <c r="B112" s="32" t="s">
        <v>137</v>
      </c>
      <c r="C112" s="25" t="s">
        <v>19</v>
      </c>
      <c r="D112" s="47">
        <v>39574</v>
      </c>
      <c r="E112" s="36">
        <v>40</v>
      </c>
      <c r="F112" s="36">
        <v>8</v>
      </c>
      <c r="G112" s="28">
        <v>4</v>
      </c>
      <c r="H112" s="28">
        <f>G112*20/36</f>
        <v>2.2222222222222223</v>
      </c>
      <c r="I112" s="23">
        <v>265</v>
      </c>
      <c r="J112" s="28">
        <f>25*184/I112</f>
        <v>17.358490566037737</v>
      </c>
      <c r="K112" s="23">
        <v>72.349999999999994</v>
      </c>
      <c r="L112" s="28">
        <f>25*23.91/K112</f>
        <v>8.2619212163096059</v>
      </c>
      <c r="M112" s="23">
        <v>7.3</v>
      </c>
      <c r="N112" s="29">
        <f>30*M112/9.8</f>
        <v>22.346938775510203</v>
      </c>
      <c r="O112" s="28">
        <f>H112+J112+L112+N112</f>
        <v>50.189572780079772</v>
      </c>
      <c r="P112" s="30">
        <f>O112/100</f>
        <v>0.50189572780079772</v>
      </c>
      <c r="Q112" s="31"/>
    </row>
    <row r="113" spans="1:17" ht="16.899999999999999" customHeight="1" x14ac:dyDescent="0.25">
      <c r="A113" s="23">
        <v>109</v>
      </c>
      <c r="B113" s="38" t="s">
        <v>138</v>
      </c>
      <c r="C113" s="25" t="s">
        <v>19</v>
      </c>
      <c r="D113" s="47">
        <v>40052</v>
      </c>
      <c r="E113" s="36">
        <v>37</v>
      </c>
      <c r="F113" s="36">
        <v>7</v>
      </c>
      <c r="G113" s="28">
        <v>11</v>
      </c>
      <c r="H113" s="28">
        <f>G113*20/36</f>
        <v>6.1111111111111107</v>
      </c>
      <c r="I113" s="23">
        <v>300</v>
      </c>
      <c r="J113" s="28">
        <f>25*184/I113</f>
        <v>15.333333333333334</v>
      </c>
      <c r="K113" s="23">
        <v>89.74</v>
      </c>
      <c r="L113" s="28">
        <f>25*23.91/K113</f>
        <v>6.6609092935145977</v>
      </c>
      <c r="M113" s="23">
        <v>7</v>
      </c>
      <c r="N113" s="29">
        <f>30*M113/9.8</f>
        <v>21.428571428571427</v>
      </c>
      <c r="O113" s="28">
        <f>H113+J113+L113+N113</f>
        <v>49.533925166530466</v>
      </c>
      <c r="P113" s="30">
        <f>O113/100</f>
        <v>0.49533925166530468</v>
      </c>
      <c r="Q113" s="31"/>
    </row>
    <row r="114" spans="1:17" ht="16.899999999999999" customHeight="1" x14ac:dyDescent="0.25">
      <c r="A114" s="23">
        <v>110</v>
      </c>
      <c r="B114" s="32" t="s">
        <v>139</v>
      </c>
      <c r="C114" s="25" t="s">
        <v>19</v>
      </c>
      <c r="D114" s="47">
        <v>39463</v>
      </c>
      <c r="E114" s="36">
        <v>38</v>
      </c>
      <c r="F114" s="36">
        <v>8</v>
      </c>
      <c r="G114" s="28">
        <v>22</v>
      </c>
      <c r="H114" s="28">
        <f>G114*20/36</f>
        <v>12.222222222222221</v>
      </c>
      <c r="I114" s="23">
        <v>217</v>
      </c>
      <c r="J114" s="28">
        <f>25*184/I114</f>
        <v>21.198156682027651</v>
      </c>
      <c r="K114" s="23">
        <v>43.78</v>
      </c>
      <c r="L114" s="28">
        <f>25*23.91/K114</f>
        <v>13.65349474645957</v>
      </c>
      <c r="M114" s="23">
        <v>0</v>
      </c>
      <c r="N114" s="29">
        <f>30*M114/9.8</f>
        <v>0</v>
      </c>
      <c r="O114" s="28">
        <f>H114+J114+L114+N114</f>
        <v>47.073873650709444</v>
      </c>
      <c r="P114" s="30">
        <f>O114/100</f>
        <v>0.47073873650709447</v>
      </c>
      <c r="Q114" s="31"/>
    </row>
    <row r="115" spans="1:17" ht="16.899999999999999" customHeight="1" x14ac:dyDescent="0.25">
      <c r="A115" s="23">
        <v>111</v>
      </c>
      <c r="B115" s="32" t="s">
        <v>140</v>
      </c>
      <c r="C115" s="25" t="s">
        <v>19</v>
      </c>
      <c r="D115" s="33">
        <v>39456</v>
      </c>
      <c r="E115" s="36">
        <v>41</v>
      </c>
      <c r="F115" s="36">
        <v>8</v>
      </c>
      <c r="G115" s="28">
        <v>19</v>
      </c>
      <c r="H115" s="28">
        <f>G115*20/36</f>
        <v>10.555555555555555</v>
      </c>
      <c r="I115" s="23" t="s">
        <v>122</v>
      </c>
      <c r="J115" s="28"/>
      <c r="K115" s="23">
        <v>89.71</v>
      </c>
      <c r="L115" s="28">
        <f>25*23.91/K115</f>
        <v>6.6631367740497165</v>
      </c>
      <c r="M115" s="23">
        <v>8.5</v>
      </c>
      <c r="N115" s="29">
        <f>30*M115/9.8</f>
        <v>26.020408163265305</v>
      </c>
      <c r="O115" s="28">
        <f>H115+J115+L115+N115</f>
        <v>43.239100492870577</v>
      </c>
      <c r="P115" s="30">
        <f>O115/100</f>
        <v>0.43239100492870575</v>
      </c>
      <c r="Q115" s="31"/>
    </row>
    <row r="116" spans="1:17" ht="16.899999999999999" customHeight="1" x14ac:dyDescent="0.25">
      <c r="A116" s="23">
        <v>112</v>
      </c>
      <c r="B116" s="38" t="s">
        <v>141</v>
      </c>
      <c r="C116" s="25" t="s">
        <v>19</v>
      </c>
      <c r="D116" s="47">
        <v>39806</v>
      </c>
      <c r="E116" s="36">
        <v>47</v>
      </c>
      <c r="F116" s="36">
        <v>7</v>
      </c>
      <c r="G116" s="28">
        <v>14</v>
      </c>
      <c r="H116" s="28">
        <f>G116*20/36</f>
        <v>7.7777777777777777</v>
      </c>
      <c r="I116" s="23" t="s">
        <v>122</v>
      </c>
      <c r="J116" s="28"/>
      <c r="K116" s="23">
        <v>74.5</v>
      </c>
      <c r="L116" s="28">
        <f>25*23.91/K116</f>
        <v>8.0234899328859068</v>
      </c>
      <c r="M116" s="23">
        <v>6.9</v>
      </c>
      <c r="N116" s="29">
        <f>30*M116/9.8</f>
        <v>21.122448979591834</v>
      </c>
      <c r="O116" s="28">
        <f>H116+J116+L116+N116</f>
        <v>36.923716690255517</v>
      </c>
      <c r="P116" s="30">
        <f>O116/100</f>
        <v>0.36923716690255515</v>
      </c>
      <c r="Q116" s="31"/>
    </row>
    <row r="117" spans="1:17" x14ac:dyDescent="0.25">
      <c r="A117" s="23">
        <v>113</v>
      </c>
      <c r="B117" s="32" t="s">
        <v>142</v>
      </c>
      <c r="C117" s="25" t="s">
        <v>19</v>
      </c>
      <c r="D117" s="33">
        <v>39777</v>
      </c>
      <c r="E117" s="48">
        <v>73</v>
      </c>
      <c r="F117" s="48">
        <v>8</v>
      </c>
      <c r="G117" s="28">
        <v>5</v>
      </c>
      <c r="H117" s="28">
        <f>G117*20/36</f>
        <v>2.7777777777777777</v>
      </c>
      <c r="I117" s="23">
        <v>269</v>
      </c>
      <c r="J117" s="28">
        <f>25*184/I117</f>
        <v>17.100371747211895</v>
      </c>
      <c r="K117" s="23">
        <v>57.27</v>
      </c>
      <c r="L117" s="28">
        <f>25*23.91/K117</f>
        <v>10.437401781037192</v>
      </c>
      <c r="M117" s="23">
        <v>0</v>
      </c>
      <c r="N117" s="29">
        <f>30*M117/9.8</f>
        <v>0</v>
      </c>
      <c r="O117" s="28">
        <f>H117+J117+L117+N117</f>
        <v>30.315551306026865</v>
      </c>
      <c r="P117" s="30">
        <f>O117/100</f>
        <v>0.30315551306026867</v>
      </c>
      <c r="Q117" s="31"/>
    </row>
    <row r="118" spans="1:17" ht="16.899999999999999" customHeight="1" x14ac:dyDescent="0.25">
      <c r="A118" s="23">
        <v>114</v>
      </c>
      <c r="B118" s="38" t="s">
        <v>143</v>
      </c>
      <c r="C118" s="25" t="s">
        <v>19</v>
      </c>
      <c r="D118" s="33">
        <v>40024</v>
      </c>
      <c r="E118" s="36">
        <v>86</v>
      </c>
      <c r="F118" s="36">
        <v>7</v>
      </c>
      <c r="G118" s="28" t="s">
        <v>122</v>
      </c>
      <c r="H118" s="28"/>
      <c r="I118" s="23">
        <v>214</v>
      </c>
      <c r="J118" s="28">
        <f>25*184/I118</f>
        <v>21.495327102803738</v>
      </c>
      <c r="K118" s="23" t="s">
        <v>122</v>
      </c>
      <c r="L118" s="28"/>
      <c r="M118" s="23" t="s">
        <v>122</v>
      </c>
      <c r="N118" s="29"/>
      <c r="O118" s="28">
        <f>H118+J118+L118+N118</f>
        <v>21.495327102803738</v>
      </c>
      <c r="P118" s="30">
        <f>O118/100</f>
        <v>0.21495327102803738</v>
      </c>
      <c r="Q118" s="31"/>
    </row>
    <row r="119" spans="1:17" ht="16.899999999999999" customHeight="1" x14ac:dyDescent="0.25">
      <c r="A119" s="23">
        <v>115</v>
      </c>
      <c r="B119" s="38" t="s">
        <v>144</v>
      </c>
      <c r="C119" s="25" t="s">
        <v>19</v>
      </c>
      <c r="D119" s="47">
        <v>39833</v>
      </c>
      <c r="E119" s="60">
        <v>79</v>
      </c>
      <c r="F119" s="60">
        <v>7</v>
      </c>
      <c r="G119" s="28">
        <v>5</v>
      </c>
      <c r="H119" s="28">
        <f>G119*20/36</f>
        <v>2.7777777777777777</v>
      </c>
      <c r="I119" s="23" t="s">
        <v>122</v>
      </c>
      <c r="J119" s="28"/>
      <c r="K119" s="23">
        <v>80.3</v>
      </c>
      <c r="L119" s="28">
        <f>25*23.91/K119</f>
        <v>7.4439601494396017</v>
      </c>
      <c r="M119" s="23">
        <v>0</v>
      </c>
      <c r="N119" s="29">
        <f>30*M119/9.8</f>
        <v>0</v>
      </c>
      <c r="O119" s="28">
        <f>H119+J119+L119+N119</f>
        <v>10.221737927217379</v>
      </c>
      <c r="P119" s="30">
        <f>O119/100</f>
        <v>0.10221737927217379</v>
      </c>
      <c r="Q119" s="31"/>
    </row>
    <row r="120" spans="1:17" ht="16.899999999999999" customHeight="1" x14ac:dyDescent="0.25">
      <c r="A120" s="23">
        <v>116</v>
      </c>
      <c r="B120" s="32" t="s">
        <v>145</v>
      </c>
      <c r="C120" s="25" t="s">
        <v>19</v>
      </c>
      <c r="D120" s="33">
        <v>39780</v>
      </c>
      <c r="E120" s="36">
        <v>66</v>
      </c>
      <c r="F120" s="36">
        <v>8</v>
      </c>
      <c r="G120" s="28">
        <v>12</v>
      </c>
      <c r="H120" s="28">
        <f>G120*20/36</f>
        <v>6.666666666666667</v>
      </c>
      <c r="I120" s="23" t="s">
        <v>122</v>
      </c>
      <c r="J120" s="28"/>
      <c r="K120" s="23" t="s">
        <v>122</v>
      </c>
      <c r="L120" s="28"/>
      <c r="M120" s="23" t="s">
        <v>122</v>
      </c>
      <c r="N120" s="29"/>
      <c r="O120" s="28">
        <f>H120+J120+L120+N120</f>
        <v>6.666666666666667</v>
      </c>
      <c r="P120" s="30">
        <f>O120/100</f>
        <v>6.6666666666666666E-2</v>
      </c>
      <c r="Q120" s="31"/>
    </row>
    <row r="121" spans="1:17" ht="16.899999999999999" customHeight="1" x14ac:dyDescent="0.25">
      <c r="A121" s="23">
        <v>117</v>
      </c>
      <c r="B121" s="38" t="s">
        <v>146</v>
      </c>
      <c r="C121" s="25" t="s">
        <v>19</v>
      </c>
      <c r="D121" s="47">
        <v>40057</v>
      </c>
      <c r="E121" s="61">
        <v>76</v>
      </c>
      <c r="F121" s="61">
        <v>7</v>
      </c>
      <c r="G121" s="28">
        <v>9</v>
      </c>
      <c r="H121" s="28">
        <f>G121*20/36</f>
        <v>5</v>
      </c>
      <c r="I121" s="23" t="s">
        <v>122</v>
      </c>
      <c r="J121" s="28"/>
      <c r="K121" s="23" t="s">
        <v>122</v>
      </c>
      <c r="L121" s="28"/>
      <c r="M121" s="23" t="s">
        <v>122</v>
      </c>
      <c r="N121" s="29"/>
      <c r="O121" s="28">
        <f>H121+J121+L121+N121</f>
        <v>5</v>
      </c>
      <c r="P121" s="30">
        <f>O121/100</f>
        <v>0.05</v>
      </c>
      <c r="Q121" s="31"/>
    </row>
    <row r="122" spans="1:17" ht="16.899999999999999" customHeight="1" x14ac:dyDescent="0.25">
      <c r="A122" s="23">
        <v>118</v>
      </c>
      <c r="B122" s="38" t="s">
        <v>147</v>
      </c>
      <c r="C122" s="25" t="s">
        <v>19</v>
      </c>
      <c r="D122" s="35">
        <v>39518</v>
      </c>
      <c r="E122" s="59">
        <v>26</v>
      </c>
      <c r="F122" s="59">
        <v>7</v>
      </c>
      <c r="G122" s="28" t="s">
        <v>122</v>
      </c>
      <c r="H122" s="28"/>
      <c r="I122" s="23" t="s">
        <v>122</v>
      </c>
      <c r="J122" s="28"/>
      <c r="K122" s="23" t="s">
        <v>122</v>
      </c>
      <c r="L122" s="28"/>
      <c r="M122" s="23" t="s">
        <v>122</v>
      </c>
      <c r="N122" s="29"/>
      <c r="O122" s="28"/>
      <c r="P122" s="30"/>
      <c r="Q122" s="31" t="s">
        <v>122</v>
      </c>
    </row>
    <row r="123" spans="1:17" ht="16.899999999999999" customHeight="1" x14ac:dyDescent="0.25">
      <c r="A123" s="23">
        <v>119</v>
      </c>
      <c r="B123" s="38" t="s">
        <v>148</v>
      </c>
      <c r="C123" s="25" t="s">
        <v>19</v>
      </c>
      <c r="D123" s="33">
        <v>39855</v>
      </c>
      <c r="E123" s="36">
        <v>86</v>
      </c>
      <c r="F123" s="36">
        <v>7</v>
      </c>
      <c r="G123" s="28" t="s">
        <v>122</v>
      </c>
      <c r="H123" s="28"/>
      <c r="I123" s="23" t="s">
        <v>122</v>
      </c>
      <c r="J123" s="28"/>
      <c r="K123" s="23" t="s">
        <v>122</v>
      </c>
      <c r="L123" s="28"/>
      <c r="M123" s="23" t="s">
        <v>122</v>
      </c>
      <c r="N123" s="29"/>
      <c r="O123" s="28"/>
      <c r="P123" s="30"/>
      <c r="Q123" s="31" t="s">
        <v>122</v>
      </c>
    </row>
    <row r="124" spans="1:17" ht="16.899999999999999" customHeight="1" x14ac:dyDescent="0.25">
      <c r="A124" s="23">
        <v>120</v>
      </c>
      <c r="B124" s="38" t="s">
        <v>149</v>
      </c>
      <c r="C124" s="25" t="s">
        <v>19</v>
      </c>
      <c r="D124" s="33">
        <v>39890</v>
      </c>
      <c r="E124" s="39">
        <v>56</v>
      </c>
      <c r="F124" s="39">
        <v>7</v>
      </c>
      <c r="G124" s="28" t="s">
        <v>122</v>
      </c>
      <c r="H124" s="28"/>
      <c r="I124" s="23" t="s">
        <v>122</v>
      </c>
      <c r="J124" s="28"/>
      <c r="K124" s="23" t="s">
        <v>122</v>
      </c>
      <c r="L124" s="28"/>
      <c r="M124" s="23" t="s">
        <v>122</v>
      </c>
      <c r="N124" s="29"/>
      <c r="O124" s="28"/>
      <c r="P124" s="30"/>
      <c r="Q124" s="31" t="s">
        <v>122</v>
      </c>
    </row>
    <row r="125" spans="1:17" ht="16.899999999999999" customHeight="1" x14ac:dyDescent="0.25">
      <c r="A125" s="23">
        <v>121</v>
      </c>
      <c r="B125" s="38" t="s">
        <v>150</v>
      </c>
      <c r="C125" s="25" t="s">
        <v>19</v>
      </c>
      <c r="D125" s="47">
        <v>39953</v>
      </c>
      <c r="E125" s="49">
        <v>77</v>
      </c>
      <c r="F125" s="49">
        <v>7</v>
      </c>
      <c r="G125" s="28" t="s">
        <v>122</v>
      </c>
      <c r="H125" s="28"/>
      <c r="I125" s="23" t="s">
        <v>122</v>
      </c>
      <c r="J125" s="28"/>
      <c r="K125" s="23" t="s">
        <v>122</v>
      </c>
      <c r="L125" s="28"/>
      <c r="M125" s="23" t="s">
        <v>122</v>
      </c>
      <c r="N125" s="29"/>
      <c r="O125" s="28"/>
      <c r="P125" s="30"/>
      <c r="Q125" s="31" t="s">
        <v>122</v>
      </c>
    </row>
    <row r="126" spans="1:17" ht="16.899999999999999" customHeight="1" x14ac:dyDescent="0.25">
      <c r="A126" s="23">
        <v>122</v>
      </c>
      <c r="B126" s="38" t="s">
        <v>151</v>
      </c>
      <c r="C126" s="25" t="s">
        <v>19</v>
      </c>
      <c r="D126" s="33">
        <v>39818</v>
      </c>
      <c r="E126" s="36">
        <v>82</v>
      </c>
      <c r="F126" s="36">
        <v>7</v>
      </c>
      <c r="G126" s="28" t="s">
        <v>122</v>
      </c>
      <c r="H126" s="28"/>
      <c r="I126" s="23" t="s">
        <v>122</v>
      </c>
      <c r="J126" s="28"/>
      <c r="K126" s="23" t="s">
        <v>122</v>
      </c>
      <c r="L126" s="28"/>
      <c r="M126" s="23" t="s">
        <v>122</v>
      </c>
      <c r="N126" s="29"/>
      <c r="O126" s="28"/>
      <c r="P126" s="30"/>
      <c r="Q126" s="31" t="s">
        <v>122</v>
      </c>
    </row>
    <row r="127" spans="1:17" ht="16.899999999999999" customHeight="1" x14ac:dyDescent="0.25">
      <c r="A127" s="23">
        <v>123</v>
      </c>
      <c r="B127" s="38" t="s">
        <v>152</v>
      </c>
      <c r="C127" s="25" t="s">
        <v>19</v>
      </c>
      <c r="D127" s="33">
        <v>39889</v>
      </c>
      <c r="E127" s="39">
        <v>56</v>
      </c>
      <c r="F127" s="39">
        <v>7</v>
      </c>
      <c r="G127" s="28" t="s">
        <v>122</v>
      </c>
      <c r="H127" s="28"/>
      <c r="I127" s="23" t="s">
        <v>122</v>
      </c>
      <c r="J127" s="28"/>
      <c r="K127" s="23" t="s">
        <v>122</v>
      </c>
      <c r="L127" s="28"/>
      <c r="M127" s="23" t="s">
        <v>122</v>
      </c>
      <c r="N127" s="29"/>
      <c r="O127" s="28"/>
      <c r="P127" s="30"/>
      <c r="Q127" s="31" t="s">
        <v>122</v>
      </c>
    </row>
    <row r="128" spans="1:17" ht="16.899999999999999" customHeight="1" x14ac:dyDescent="0.25">
      <c r="A128" s="23">
        <v>124</v>
      </c>
      <c r="B128" s="38" t="s">
        <v>153</v>
      </c>
      <c r="C128" s="25" t="s">
        <v>19</v>
      </c>
      <c r="D128" s="47">
        <v>40027</v>
      </c>
      <c r="E128" s="61">
        <v>76</v>
      </c>
      <c r="F128" s="61">
        <v>7</v>
      </c>
      <c r="G128" s="28" t="s">
        <v>122</v>
      </c>
      <c r="H128" s="28"/>
      <c r="I128" s="23" t="s">
        <v>122</v>
      </c>
      <c r="J128" s="28"/>
      <c r="K128" s="23" t="s">
        <v>122</v>
      </c>
      <c r="L128" s="28"/>
      <c r="M128" s="23" t="s">
        <v>122</v>
      </c>
      <c r="N128" s="29"/>
      <c r="O128" s="28"/>
      <c r="P128" s="30"/>
      <c r="Q128" s="31" t="s">
        <v>122</v>
      </c>
    </row>
    <row r="129" spans="1:17" ht="16.899999999999999" customHeight="1" x14ac:dyDescent="0.25">
      <c r="A129" s="23">
        <v>125</v>
      </c>
      <c r="B129" s="38" t="s">
        <v>154</v>
      </c>
      <c r="C129" s="25" t="s">
        <v>19</v>
      </c>
      <c r="D129" s="33">
        <v>39947</v>
      </c>
      <c r="E129" s="36">
        <v>43</v>
      </c>
      <c r="F129" s="39">
        <v>7</v>
      </c>
      <c r="G129" s="28" t="s">
        <v>122</v>
      </c>
      <c r="H129" s="28"/>
      <c r="I129" s="23" t="s">
        <v>122</v>
      </c>
      <c r="J129" s="28"/>
      <c r="K129" s="23" t="s">
        <v>122</v>
      </c>
      <c r="L129" s="28"/>
      <c r="M129" s="23" t="s">
        <v>122</v>
      </c>
      <c r="N129" s="29"/>
      <c r="O129" s="28"/>
      <c r="P129" s="30"/>
      <c r="Q129" s="31" t="s">
        <v>122</v>
      </c>
    </row>
    <row r="130" spans="1:17" ht="16.899999999999999" customHeight="1" x14ac:dyDescent="0.25">
      <c r="A130" s="23">
        <v>126</v>
      </c>
      <c r="B130" s="38" t="s">
        <v>155</v>
      </c>
      <c r="C130" s="25" t="s">
        <v>19</v>
      </c>
      <c r="D130" s="47">
        <v>39862</v>
      </c>
      <c r="E130" s="39">
        <v>16</v>
      </c>
      <c r="F130" s="39">
        <v>7</v>
      </c>
      <c r="G130" s="28" t="s">
        <v>122</v>
      </c>
      <c r="H130" s="28"/>
      <c r="I130" s="23" t="s">
        <v>122</v>
      </c>
      <c r="J130" s="28"/>
      <c r="K130" s="23" t="s">
        <v>122</v>
      </c>
      <c r="L130" s="28"/>
      <c r="M130" s="23" t="s">
        <v>122</v>
      </c>
      <c r="N130" s="29"/>
      <c r="O130" s="28"/>
      <c r="P130" s="30"/>
      <c r="Q130" s="31" t="s">
        <v>122</v>
      </c>
    </row>
    <row r="131" spans="1:17" ht="16.899999999999999" customHeight="1" x14ac:dyDescent="0.25">
      <c r="A131" s="23">
        <v>127</v>
      </c>
      <c r="B131" s="38" t="s">
        <v>156</v>
      </c>
      <c r="C131" s="25" t="s">
        <v>19</v>
      </c>
      <c r="D131" s="33">
        <v>40081</v>
      </c>
      <c r="E131" s="49">
        <v>77</v>
      </c>
      <c r="F131" s="49">
        <v>7</v>
      </c>
      <c r="G131" s="28" t="s">
        <v>122</v>
      </c>
      <c r="H131" s="28"/>
      <c r="I131" s="23" t="s">
        <v>122</v>
      </c>
      <c r="J131" s="28"/>
      <c r="K131" s="23" t="s">
        <v>122</v>
      </c>
      <c r="L131" s="28"/>
      <c r="M131" s="23" t="s">
        <v>122</v>
      </c>
      <c r="N131" s="29"/>
      <c r="O131" s="28"/>
      <c r="P131" s="30"/>
      <c r="Q131" s="31" t="s">
        <v>122</v>
      </c>
    </row>
    <row r="132" spans="1:17" ht="16.899999999999999" customHeight="1" x14ac:dyDescent="0.25">
      <c r="A132" s="23">
        <v>128</v>
      </c>
      <c r="B132" s="38" t="s">
        <v>157</v>
      </c>
      <c r="C132" s="25" t="s">
        <v>19</v>
      </c>
      <c r="D132" s="47">
        <v>39829</v>
      </c>
      <c r="E132" s="36">
        <v>43</v>
      </c>
      <c r="F132" s="39">
        <v>7</v>
      </c>
      <c r="G132" s="28" t="s">
        <v>122</v>
      </c>
      <c r="H132" s="28"/>
      <c r="I132" s="23" t="s">
        <v>122</v>
      </c>
      <c r="J132" s="28"/>
      <c r="K132" s="23" t="s">
        <v>122</v>
      </c>
      <c r="L132" s="28"/>
      <c r="M132" s="23" t="s">
        <v>122</v>
      </c>
      <c r="N132" s="29"/>
      <c r="O132" s="28"/>
      <c r="P132" s="30"/>
      <c r="Q132" s="31" t="s">
        <v>122</v>
      </c>
    </row>
    <row r="133" spans="1:17" ht="16.899999999999999" customHeight="1" x14ac:dyDescent="0.25">
      <c r="A133" s="23">
        <v>129</v>
      </c>
      <c r="B133" s="38" t="s">
        <v>158</v>
      </c>
      <c r="C133" s="25" t="s">
        <v>19</v>
      </c>
      <c r="D133" s="33">
        <v>40041</v>
      </c>
      <c r="E133" s="49">
        <v>77</v>
      </c>
      <c r="F133" s="49">
        <v>7</v>
      </c>
      <c r="G133" s="28" t="s">
        <v>122</v>
      </c>
      <c r="H133" s="28"/>
      <c r="I133" s="23" t="s">
        <v>122</v>
      </c>
      <c r="J133" s="28"/>
      <c r="K133" s="23" t="s">
        <v>122</v>
      </c>
      <c r="L133" s="28"/>
      <c r="M133" s="23" t="s">
        <v>122</v>
      </c>
      <c r="N133" s="29"/>
      <c r="O133" s="28"/>
      <c r="P133" s="30"/>
      <c r="Q133" s="31" t="s">
        <v>122</v>
      </c>
    </row>
    <row r="134" spans="1:17" ht="16.899999999999999" customHeight="1" x14ac:dyDescent="0.25">
      <c r="A134" s="23">
        <v>130</v>
      </c>
      <c r="B134" s="38" t="s">
        <v>159</v>
      </c>
      <c r="C134" s="25" t="s">
        <v>19</v>
      </c>
      <c r="D134" s="33">
        <v>39877</v>
      </c>
      <c r="E134" s="62">
        <v>55</v>
      </c>
      <c r="F134" s="36">
        <v>7</v>
      </c>
      <c r="G134" s="28" t="s">
        <v>122</v>
      </c>
      <c r="H134" s="28"/>
      <c r="I134" s="23" t="s">
        <v>160</v>
      </c>
      <c r="J134" s="28">
        <v>0</v>
      </c>
      <c r="K134" s="23" t="s">
        <v>122</v>
      </c>
      <c r="L134" s="28"/>
      <c r="M134" s="23" t="s">
        <v>122</v>
      </c>
      <c r="N134" s="29"/>
      <c r="O134" s="28"/>
      <c r="P134" s="30"/>
      <c r="Q134" s="31" t="s">
        <v>122</v>
      </c>
    </row>
    <row r="135" spans="1:17" ht="16.899999999999999" customHeight="1" x14ac:dyDescent="0.25">
      <c r="A135" s="23">
        <v>131</v>
      </c>
      <c r="B135" s="38" t="s">
        <v>161</v>
      </c>
      <c r="C135" s="25" t="s">
        <v>19</v>
      </c>
      <c r="D135" s="47">
        <v>39920</v>
      </c>
      <c r="E135" s="36">
        <v>43</v>
      </c>
      <c r="F135" s="39">
        <v>7</v>
      </c>
      <c r="G135" s="28" t="s">
        <v>122</v>
      </c>
      <c r="H135" s="28"/>
      <c r="I135" s="23" t="s">
        <v>122</v>
      </c>
      <c r="J135" s="28"/>
      <c r="K135" s="23" t="s">
        <v>122</v>
      </c>
      <c r="L135" s="28"/>
      <c r="M135" s="23" t="s">
        <v>122</v>
      </c>
      <c r="N135" s="29"/>
      <c r="O135" s="28"/>
      <c r="P135" s="30"/>
      <c r="Q135" s="31" t="s">
        <v>122</v>
      </c>
    </row>
    <row r="136" spans="1:17" ht="16.899999999999999" customHeight="1" x14ac:dyDescent="0.25">
      <c r="A136" s="23">
        <v>132</v>
      </c>
      <c r="B136" s="38" t="s">
        <v>162</v>
      </c>
      <c r="C136" s="25" t="s">
        <v>19</v>
      </c>
      <c r="D136" s="47">
        <v>39970</v>
      </c>
      <c r="E136" s="39">
        <v>16</v>
      </c>
      <c r="F136" s="39">
        <v>7</v>
      </c>
      <c r="G136" s="28" t="s">
        <v>122</v>
      </c>
      <c r="H136" s="28"/>
      <c r="I136" s="23" t="s">
        <v>122</v>
      </c>
      <c r="J136" s="28"/>
      <c r="K136" s="23" t="s">
        <v>122</v>
      </c>
      <c r="L136" s="28"/>
      <c r="M136" s="23" t="s">
        <v>122</v>
      </c>
      <c r="N136" s="29"/>
      <c r="O136" s="28"/>
      <c r="P136" s="30"/>
      <c r="Q136" s="31" t="s">
        <v>122</v>
      </c>
    </row>
    <row r="137" spans="1:17" ht="16.899999999999999" customHeight="1" x14ac:dyDescent="0.25">
      <c r="A137" s="23">
        <v>133</v>
      </c>
      <c r="B137" s="38" t="s">
        <v>163</v>
      </c>
      <c r="C137" s="25" t="s">
        <v>19</v>
      </c>
      <c r="D137" s="33">
        <v>39912</v>
      </c>
      <c r="E137" s="49">
        <v>77</v>
      </c>
      <c r="F137" s="49">
        <v>7</v>
      </c>
      <c r="G137" s="28" t="s">
        <v>122</v>
      </c>
      <c r="H137" s="28"/>
      <c r="I137" s="23" t="s">
        <v>122</v>
      </c>
      <c r="J137" s="28"/>
      <c r="K137" s="23" t="s">
        <v>122</v>
      </c>
      <c r="L137" s="28"/>
      <c r="M137" s="23" t="s">
        <v>122</v>
      </c>
      <c r="N137" s="29"/>
      <c r="O137" s="28"/>
      <c r="P137" s="30"/>
      <c r="Q137" s="31" t="s">
        <v>122</v>
      </c>
    </row>
    <row r="138" spans="1:17" ht="16.899999999999999" customHeight="1" x14ac:dyDescent="0.25">
      <c r="A138" s="23">
        <v>134</v>
      </c>
      <c r="B138" s="38" t="s">
        <v>164</v>
      </c>
      <c r="C138" s="25" t="s">
        <v>19</v>
      </c>
      <c r="D138" s="47">
        <v>39904</v>
      </c>
      <c r="E138" s="36">
        <v>46</v>
      </c>
      <c r="F138" s="39">
        <v>7</v>
      </c>
      <c r="G138" s="28" t="s">
        <v>122</v>
      </c>
      <c r="H138" s="28"/>
      <c r="I138" s="23" t="s">
        <v>122</v>
      </c>
      <c r="J138" s="28"/>
      <c r="K138" s="23" t="s">
        <v>122</v>
      </c>
      <c r="L138" s="28"/>
      <c r="M138" s="23" t="s">
        <v>122</v>
      </c>
      <c r="N138" s="29"/>
      <c r="O138" s="28"/>
      <c r="P138" s="30"/>
      <c r="Q138" s="31" t="s">
        <v>122</v>
      </c>
    </row>
    <row r="139" spans="1:17" ht="16.899999999999999" customHeight="1" x14ac:dyDescent="0.25">
      <c r="A139" s="23">
        <v>135</v>
      </c>
      <c r="B139" s="38" t="s">
        <v>165</v>
      </c>
      <c r="C139" s="25" t="s">
        <v>19</v>
      </c>
      <c r="D139" s="47">
        <v>40082</v>
      </c>
      <c r="E139" s="61">
        <v>76</v>
      </c>
      <c r="F139" s="61">
        <v>7</v>
      </c>
      <c r="G139" s="28" t="s">
        <v>122</v>
      </c>
      <c r="H139" s="28"/>
      <c r="I139" s="23" t="s">
        <v>122</v>
      </c>
      <c r="J139" s="28"/>
      <c r="K139" s="23" t="s">
        <v>122</v>
      </c>
      <c r="L139" s="28"/>
      <c r="M139" s="23" t="s">
        <v>122</v>
      </c>
      <c r="N139" s="29"/>
      <c r="O139" s="28"/>
      <c r="P139" s="30"/>
      <c r="Q139" s="31" t="s">
        <v>122</v>
      </c>
    </row>
    <row r="140" spans="1:17" ht="16.899999999999999" customHeight="1" x14ac:dyDescent="0.25">
      <c r="A140" s="23">
        <v>136</v>
      </c>
      <c r="B140" s="38" t="s">
        <v>166</v>
      </c>
      <c r="C140" s="25" t="s">
        <v>19</v>
      </c>
      <c r="D140" s="53">
        <v>40077</v>
      </c>
      <c r="E140" s="36">
        <v>40</v>
      </c>
      <c r="F140" s="36">
        <v>7</v>
      </c>
      <c r="G140" s="28" t="s">
        <v>122</v>
      </c>
      <c r="H140" s="28"/>
      <c r="I140" s="23" t="s">
        <v>160</v>
      </c>
      <c r="J140" s="28">
        <v>0</v>
      </c>
      <c r="K140" s="23" t="s">
        <v>122</v>
      </c>
      <c r="L140" s="28"/>
      <c r="M140" s="23" t="s">
        <v>122</v>
      </c>
      <c r="N140" s="29"/>
      <c r="O140" s="28"/>
      <c r="P140" s="30"/>
      <c r="Q140" s="31" t="s">
        <v>122</v>
      </c>
    </row>
    <row r="141" spans="1:17" ht="16.899999999999999" customHeight="1" x14ac:dyDescent="0.25">
      <c r="A141" s="23">
        <v>137</v>
      </c>
      <c r="B141" s="38" t="s">
        <v>167</v>
      </c>
      <c r="C141" s="25" t="s">
        <v>19</v>
      </c>
      <c r="D141" s="33">
        <v>40041</v>
      </c>
      <c r="E141" s="36">
        <v>40</v>
      </c>
      <c r="F141" s="36">
        <v>7</v>
      </c>
      <c r="G141" s="28" t="s">
        <v>122</v>
      </c>
      <c r="H141" s="28"/>
      <c r="I141" s="23" t="s">
        <v>168</v>
      </c>
      <c r="J141" s="28">
        <v>0</v>
      </c>
      <c r="K141" s="23" t="s">
        <v>122</v>
      </c>
      <c r="L141" s="28"/>
      <c r="M141" s="23" t="s">
        <v>122</v>
      </c>
      <c r="N141" s="29"/>
      <c r="O141" s="28"/>
      <c r="P141" s="30"/>
      <c r="Q141" s="31" t="s">
        <v>122</v>
      </c>
    </row>
    <row r="142" spans="1:17" ht="16.899999999999999" customHeight="1" x14ac:dyDescent="0.25">
      <c r="A142" s="23">
        <v>138</v>
      </c>
      <c r="B142" s="32" t="s">
        <v>169</v>
      </c>
      <c r="C142" s="25" t="s">
        <v>19</v>
      </c>
      <c r="D142" s="33">
        <v>39456</v>
      </c>
      <c r="E142" s="36">
        <v>45</v>
      </c>
      <c r="F142" s="36">
        <v>8</v>
      </c>
      <c r="G142" s="28" t="s">
        <v>122</v>
      </c>
      <c r="H142" s="28"/>
      <c r="I142" s="23" t="s">
        <v>122</v>
      </c>
      <c r="J142" s="28"/>
      <c r="K142" s="23" t="s">
        <v>122</v>
      </c>
      <c r="L142" s="28"/>
      <c r="M142" s="23" t="s">
        <v>122</v>
      </c>
      <c r="N142" s="29"/>
      <c r="O142" s="28"/>
      <c r="P142" s="30"/>
      <c r="Q142" s="31" t="s">
        <v>122</v>
      </c>
    </row>
    <row r="143" spans="1:17" ht="16.899999999999999" customHeight="1" x14ac:dyDescent="0.25">
      <c r="A143" s="23">
        <v>139</v>
      </c>
      <c r="B143" s="32" t="s">
        <v>170</v>
      </c>
      <c r="C143" s="25" t="s">
        <v>19</v>
      </c>
      <c r="D143" s="33">
        <v>39628</v>
      </c>
      <c r="E143" s="34">
        <v>19</v>
      </c>
      <c r="F143" s="34">
        <v>8</v>
      </c>
      <c r="G143" s="28" t="s">
        <v>122</v>
      </c>
      <c r="H143" s="28"/>
      <c r="I143" s="23" t="s">
        <v>122</v>
      </c>
      <c r="J143" s="28"/>
      <c r="K143" s="23" t="s">
        <v>122</v>
      </c>
      <c r="L143" s="28"/>
      <c r="M143" s="23" t="s">
        <v>122</v>
      </c>
      <c r="N143" s="29"/>
      <c r="O143" s="28"/>
      <c r="P143" s="30"/>
      <c r="Q143" s="31" t="s">
        <v>122</v>
      </c>
    </row>
    <row r="144" spans="1:17" ht="16.899999999999999" customHeight="1" x14ac:dyDescent="0.25">
      <c r="A144" s="23">
        <v>140</v>
      </c>
      <c r="B144" s="32" t="s">
        <v>171</v>
      </c>
      <c r="C144" s="25" t="s">
        <v>19</v>
      </c>
      <c r="D144" s="47">
        <v>39746</v>
      </c>
      <c r="E144" s="61">
        <v>76</v>
      </c>
      <c r="F144" s="61">
        <v>8</v>
      </c>
      <c r="G144" s="28" t="s">
        <v>122</v>
      </c>
      <c r="H144" s="28"/>
      <c r="I144" s="23" t="s">
        <v>122</v>
      </c>
      <c r="J144" s="28"/>
      <c r="K144" s="23" t="s">
        <v>122</v>
      </c>
      <c r="L144" s="28"/>
      <c r="M144" s="23" t="s">
        <v>122</v>
      </c>
      <c r="N144" s="29"/>
      <c r="O144" s="28"/>
      <c r="P144" s="30"/>
      <c r="Q144" s="31" t="s">
        <v>122</v>
      </c>
    </row>
    <row r="145" spans="1:17" ht="16.899999999999999" customHeight="1" x14ac:dyDescent="0.25">
      <c r="A145" s="23">
        <v>141</v>
      </c>
      <c r="B145" s="32" t="s">
        <v>172</v>
      </c>
      <c r="C145" s="25" t="s">
        <v>19</v>
      </c>
      <c r="D145" s="47">
        <v>39640</v>
      </c>
      <c r="E145" s="49">
        <v>77</v>
      </c>
      <c r="F145" s="49">
        <v>8</v>
      </c>
      <c r="G145" s="28" t="s">
        <v>122</v>
      </c>
      <c r="H145" s="28"/>
      <c r="I145" s="23" t="s">
        <v>122</v>
      </c>
      <c r="J145" s="28"/>
      <c r="K145" s="23" t="s">
        <v>122</v>
      </c>
      <c r="L145" s="28"/>
      <c r="M145" s="23" t="s">
        <v>122</v>
      </c>
      <c r="N145" s="29"/>
      <c r="O145" s="28"/>
      <c r="P145" s="30"/>
      <c r="Q145" s="31" t="s">
        <v>122</v>
      </c>
    </row>
    <row r="146" spans="1:17" ht="16.899999999999999" customHeight="1" x14ac:dyDescent="0.25">
      <c r="A146" s="23">
        <v>142</v>
      </c>
      <c r="B146" s="32" t="s">
        <v>173</v>
      </c>
      <c r="C146" s="25" t="s">
        <v>19</v>
      </c>
      <c r="D146" s="33">
        <v>39721</v>
      </c>
      <c r="E146" s="34">
        <v>19</v>
      </c>
      <c r="F146" s="34">
        <v>8</v>
      </c>
      <c r="G146" s="28" t="s">
        <v>122</v>
      </c>
      <c r="H146" s="28"/>
      <c r="I146" s="23" t="s">
        <v>122</v>
      </c>
      <c r="J146" s="28"/>
      <c r="K146" s="23" t="s">
        <v>122</v>
      </c>
      <c r="L146" s="28"/>
      <c r="M146" s="23" t="s">
        <v>122</v>
      </c>
      <c r="N146" s="29"/>
      <c r="O146" s="28"/>
      <c r="P146" s="30"/>
      <c r="Q146" s="31" t="s">
        <v>122</v>
      </c>
    </row>
    <row r="147" spans="1:17" ht="16.899999999999999" customHeight="1" x14ac:dyDescent="0.25">
      <c r="A147" s="23">
        <v>143</v>
      </c>
      <c r="B147" s="32" t="s">
        <v>174</v>
      </c>
      <c r="C147" s="25" t="s">
        <v>19</v>
      </c>
      <c r="D147" s="63">
        <v>39502</v>
      </c>
      <c r="E147" s="36">
        <v>91</v>
      </c>
      <c r="F147" s="36">
        <v>8</v>
      </c>
      <c r="G147" s="40" t="s">
        <v>122</v>
      </c>
      <c r="H147" s="40"/>
      <c r="I147" s="41" t="s">
        <v>122</v>
      </c>
      <c r="J147" s="40"/>
      <c r="K147" s="41" t="s">
        <v>122</v>
      </c>
      <c r="L147" s="40"/>
      <c r="M147" s="41" t="s">
        <v>122</v>
      </c>
      <c r="N147" s="42"/>
      <c r="O147" s="40"/>
      <c r="P147" s="43"/>
      <c r="Q147" s="51" t="s">
        <v>122</v>
      </c>
    </row>
    <row r="148" spans="1:17" ht="16.899999999999999" customHeight="1" x14ac:dyDescent="0.25">
      <c r="A148" s="23">
        <v>144</v>
      </c>
      <c r="B148" s="32" t="s">
        <v>175</v>
      </c>
      <c r="C148" s="25" t="s">
        <v>19</v>
      </c>
      <c r="D148" s="33">
        <v>39549</v>
      </c>
      <c r="E148" s="36">
        <v>45</v>
      </c>
      <c r="F148" s="36">
        <v>8</v>
      </c>
      <c r="G148" s="28" t="s">
        <v>122</v>
      </c>
      <c r="H148" s="28"/>
      <c r="I148" s="23" t="s">
        <v>122</v>
      </c>
      <c r="J148" s="28"/>
      <c r="K148" s="23" t="s">
        <v>122</v>
      </c>
      <c r="L148" s="28"/>
      <c r="M148" s="23" t="s">
        <v>122</v>
      </c>
      <c r="N148" s="29"/>
      <c r="O148" s="28"/>
      <c r="P148" s="30"/>
      <c r="Q148" s="31" t="s">
        <v>122</v>
      </c>
    </row>
    <row r="149" spans="1:17" ht="16.899999999999999" customHeight="1" x14ac:dyDescent="0.25">
      <c r="A149" s="23">
        <v>145</v>
      </c>
      <c r="B149" s="32" t="s">
        <v>176</v>
      </c>
      <c r="C149" s="25" t="s">
        <v>19</v>
      </c>
      <c r="D149" s="35">
        <v>39687</v>
      </c>
      <c r="E149" s="59">
        <v>26</v>
      </c>
      <c r="F149" s="59">
        <v>8</v>
      </c>
      <c r="G149" s="28" t="s">
        <v>122</v>
      </c>
      <c r="H149" s="28"/>
      <c r="I149" s="23" t="s">
        <v>122</v>
      </c>
      <c r="J149" s="28"/>
      <c r="K149" s="23" t="s">
        <v>122</v>
      </c>
      <c r="L149" s="28"/>
      <c r="M149" s="23" t="s">
        <v>122</v>
      </c>
      <c r="N149" s="29"/>
      <c r="O149" s="28"/>
      <c r="P149" s="30"/>
      <c r="Q149" s="31" t="s">
        <v>122</v>
      </c>
    </row>
    <row r="150" spans="1:17" ht="16.899999999999999" customHeight="1" x14ac:dyDescent="0.25">
      <c r="A150" s="23">
        <v>146</v>
      </c>
      <c r="B150" s="32" t="s">
        <v>177</v>
      </c>
      <c r="C150" s="25" t="s">
        <v>19</v>
      </c>
      <c r="D150" s="33">
        <v>39556</v>
      </c>
      <c r="E150" s="36">
        <v>45</v>
      </c>
      <c r="F150" s="36">
        <v>8</v>
      </c>
      <c r="G150" s="28" t="s">
        <v>122</v>
      </c>
      <c r="H150" s="28"/>
      <c r="I150" s="23" t="s">
        <v>122</v>
      </c>
      <c r="J150" s="28"/>
      <c r="K150" s="23" t="s">
        <v>122</v>
      </c>
      <c r="L150" s="28"/>
      <c r="M150" s="23" t="s">
        <v>122</v>
      </c>
      <c r="N150" s="29"/>
      <c r="O150" s="28"/>
      <c r="P150" s="30"/>
      <c r="Q150" s="31" t="s">
        <v>122</v>
      </c>
    </row>
    <row r="151" spans="1:17" ht="16.899999999999999" customHeight="1" x14ac:dyDescent="0.25">
      <c r="A151" s="23">
        <v>147</v>
      </c>
      <c r="B151" s="32" t="s">
        <v>178</v>
      </c>
      <c r="C151" s="25" t="s">
        <v>19</v>
      </c>
      <c r="D151" s="47">
        <v>39434</v>
      </c>
      <c r="E151" s="34">
        <v>21</v>
      </c>
      <c r="F151" s="64">
        <v>8</v>
      </c>
      <c r="G151" s="28" t="s">
        <v>122</v>
      </c>
      <c r="H151" s="28"/>
      <c r="I151" s="23" t="s">
        <v>122</v>
      </c>
      <c r="J151" s="28"/>
      <c r="K151" s="23" t="s">
        <v>122</v>
      </c>
      <c r="L151" s="28"/>
      <c r="M151" s="23" t="s">
        <v>122</v>
      </c>
      <c r="N151" s="29"/>
      <c r="O151" s="28"/>
      <c r="P151" s="30"/>
      <c r="Q151" s="31" t="s">
        <v>122</v>
      </c>
    </row>
    <row r="152" spans="1:17" ht="16.899999999999999" customHeight="1" x14ac:dyDescent="0.25">
      <c r="A152" s="23">
        <v>148</v>
      </c>
      <c r="B152" s="32" t="s">
        <v>179</v>
      </c>
      <c r="C152" s="25" t="s">
        <v>19</v>
      </c>
      <c r="D152" s="47">
        <v>39790</v>
      </c>
      <c r="E152" s="36">
        <v>45</v>
      </c>
      <c r="F152" s="36">
        <v>8</v>
      </c>
      <c r="G152" s="28" t="s">
        <v>122</v>
      </c>
      <c r="H152" s="28"/>
      <c r="I152" s="23" t="s">
        <v>122</v>
      </c>
      <c r="J152" s="28"/>
      <c r="K152" s="23" t="s">
        <v>122</v>
      </c>
      <c r="L152" s="28"/>
      <c r="M152" s="23" t="s">
        <v>122</v>
      </c>
      <c r="N152" s="29"/>
      <c r="O152" s="28"/>
      <c r="P152" s="30"/>
      <c r="Q152" s="31" t="s">
        <v>122</v>
      </c>
    </row>
    <row r="153" spans="1:17" ht="16.899999999999999" customHeight="1" x14ac:dyDescent="0.25">
      <c r="A153" s="23">
        <v>149</v>
      </c>
      <c r="B153" s="32" t="s">
        <v>180</v>
      </c>
      <c r="C153" s="25" t="s">
        <v>19</v>
      </c>
      <c r="D153" s="33">
        <v>39647</v>
      </c>
      <c r="E153" s="36">
        <v>88</v>
      </c>
      <c r="F153" s="36">
        <v>8</v>
      </c>
      <c r="G153" s="28" t="s">
        <v>122</v>
      </c>
      <c r="H153" s="28"/>
      <c r="I153" s="23" t="s">
        <v>122</v>
      </c>
      <c r="J153" s="28"/>
      <c r="K153" s="23" t="s">
        <v>122</v>
      </c>
      <c r="L153" s="28"/>
      <c r="M153" s="23" t="s">
        <v>122</v>
      </c>
      <c r="N153" s="29"/>
      <c r="O153" s="28"/>
      <c r="P153" s="30"/>
      <c r="Q153" s="31" t="s">
        <v>122</v>
      </c>
    </row>
    <row r="154" spans="1:17" ht="16.899999999999999" customHeight="1" x14ac:dyDescent="0.25">
      <c r="A154" s="23">
        <v>150</v>
      </c>
      <c r="B154" s="32" t="s">
        <v>181</v>
      </c>
      <c r="C154" s="25" t="s">
        <v>19</v>
      </c>
      <c r="D154" s="47">
        <v>39700</v>
      </c>
      <c r="E154" s="36">
        <v>40</v>
      </c>
      <c r="F154" s="36">
        <v>8</v>
      </c>
      <c r="G154" s="28" t="s">
        <v>122</v>
      </c>
      <c r="H154" s="28"/>
      <c r="I154" s="23" t="s">
        <v>122</v>
      </c>
      <c r="J154" s="28"/>
      <c r="K154" s="23" t="s">
        <v>122</v>
      </c>
      <c r="L154" s="28"/>
      <c r="M154" s="23" t="s">
        <v>122</v>
      </c>
      <c r="N154" s="29"/>
      <c r="O154" s="28"/>
      <c r="P154" s="30"/>
      <c r="Q154" s="31" t="s">
        <v>122</v>
      </c>
    </row>
    <row r="155" spans="1:17" ht="16.899999999999999" customHeight="1" x14ac:dyDescent="0.25">
      <c r="A155" s="23">
        <v>151</v>
      </c>
      <c r="B155" s="32" t="s">
        <v>182</v>
      </c>
      <c r="C155" s="25" t="s">
        <v>19</v>
      </c>
      <c r="D155" s="47">
        <v>39495</v>
      </c>
      <c r="E155" s="56">
        <v>48</v>
      </c>
      <c r="F155" s="56">
        <v>8</v>
      </c>
      <c r="G155" s="28" t="s">
        <v>122</v>
      </c>
      <c r="H155" s="28"/>
      <c r="I155" s="23" t="s">
        <v>122</v>
      </c>
      <c r="J155" s="28"/>
      <c r="K155" s="23" t="s">
        <v>122</v>
      </c>
      <c r="L155" s="28"/>
      <c r="M155" s="23" t="s">
        <v>122</v>
      </c>
      <c r="N155" s="29"/>
      <c r="O155" s="28"/>
      <c r="P155" s="30"/>
      <c r="Q155" s="31" t="s">
        <v>122</v>
      </c>
    </row>
    <row r="156" spans="1:17" ht="16.899999999999999" customHeight="1" x14ac:dyDescent="0.25">
      <c r="A156" s="23">
        <v>152</v>
      </c>
      <c r="B156" s="32" t="s">
        <v>183</v>
      </c>
      <c r="C156" s="25" t="s">
        <v>19</v>
      </c>
      <c r="D156" s="47">
        <v>39663</v>
      </c>
      <c r="E156" s="34">
        <v>19</v>
      </c>
      <c r="F156" s="34">
        <v>8</v>
      </c>
      <c r="G156" s="28" t="s">
        <v>122</v>
      </c>
      <c r="H156" s="28"/>
      <c r="I156" s="23" t="s">
        <v>122</v>
      </c>
      <c r="J156" s="28"/>
      <c r="K156" s="23" t="s">
        <v>122</v>
      </c>
      <c r="L156" s="28"/>
      <c r="M156" s="23" t="s">
        <v>122</v>
      </c>
      <c r="N156" s="29"/>
      <c r="O156" s="28"/>
      <c r="P156" s="30"/>
      <c r="Q156" s="31" t="s">
        <v>122</v>
      </c>
    </row>
    <row r="157" spans="1:17" ht="16.899999999999999" customHeight="1" x14ac:dyDescent="0.25">
      <c r="A157" s="23">
        <v>153</v>
      </c>
      <c r="B157" s="32" t="s">
        <v>184</v>
      </c>
      <c r="C157" s="25" t="s">
        <v>19</v>
      </c>
      <c r="D157" s="35">
        <v>39400</v>
      </c>
      <c r="E157" s="59">
        <v>26</v>
      </c>
      <c r="F157" s="59">
        <v>8</v>
      </c>
      <c r="G157" s="28" t="s">
        <v>122</v>
      </c>
      <c r="H157" s="28"/>
      <c r="I157" s="23" t="s">
        <v>122</v>
      </c>
      <c r="J157" s="28"/>
      <c r="K157" s="23" t="s">
        <v>122</v>
      </c>
      <c r="L157" s="28"/>
      <c r="M157" s="23" t="s">
        <v>122</v>
      </c>
      <c r="N157" s="29"/>
      <c r="O157" s="28"/>
      <c r="P157" s="30"/>
      <c r="Q157" s="31" t="s">
        <v>122</v>
      </c>
    </row>
    <row r="158" spans="1:17" ht="16.899999999999999" customHeight="1" x14ac:dyDescent="0.25">
      <c r="A158" s="23">
        <v>154</v>
      </c>
      <c r="B158" s="32" t="s">
        <v>185</v>
      </c>
      <c r="C158" s="25" t="s">
        <v>19</v>
      </c>
      <c r="D158" s="33">
        <v>39653</v>
      </c>
      <c r="E158" s="39">
        <v>72</v>
      </c>
      <c r="F158" s="39">
        <v>8</v>
      </c>
      <c r="G158" s="28" t="s">
        <v>122</v>
      </c>
      <c r="H158" s="28"/>
      <c r="I158" s="23" t="s">
        <v>122</v>
      </c>
      <c r="J158" s="28"/>
      <c r="K158" s="23" t="s">
        <v>122</v>
      </c>
      <c r="L158" s="28"/>
      <c r="M158" s="23" t="s">
        <v>122</v>
      </c>
      <c r="N158" s="29"/>
      <c r="O158" s="28"/>
      <c r="P158" s="30"/>
      <c r="Q158" s="31" t="s">
        <v>122</v>
      </c>
    </row>
    <row r="159" spans="1:17" ht="16.899999999999999" customHeight="1" x14ac:dyDescent="0.25">
      <c r="A159" s="23">
        <v>155</v>
      </c>
      <c r="B159" s="32" t="s">
        <v>186</v>
      </c>
      <c r="C159" s="25" t="s">
        <v>19</v>
      </c>
      <c r="D159" s="47">
        <v>39726</v>
      </c>
      <c r="E159" s="61">
        <v>76</v>
      </c>
      <c r="F159" s="61">
        <v>8</v>
      </c>
      <c r="G159" s="28" t="s">
        <v>122</v>
      </c>
      <c r="H159" s="28"/>
      <c r="I159" s="23" t="s">
        <v>122</v>
      </c>
      <c r="J159" s="28"/>
      <c r="K159" s="23" t="s">
        <v>122</v>
      </c>
      <c r="L159" s="28"/>
      <c r="M159" s="23" t="s">
        <v>122</v>
      </c>
      <c r="N159" s="29"/>
      <c r="O159" s="28"/>
      <c r="P159" s="30"/>
      <c r="Q159" s="31" t="s">
        <v>122</v>
      </c>
    </row>
    <row r="160" spans="1:17" x14ac:dyDescent="0.25">
      <c r="A160" s="23">
        <v>156</v>
      </c>
      <c r="B160" s="32" t="s">
        <v>187</v>
      </c>
      <c r="C160" s="25" t="s">
        <v>19</v>
      </c>
      <c r="D160" s="33">
        <v>39788</v>
      </c>
      <c r="E160" s="39">
        <v>72</v>
      </c>
      <c r="F160" s="39">
        <v>8</v>
      </c>
      <c r="G160" s="28" t="s">
        <v>122</v>
      </c>
      <c r="H160" s="28"/>
      <c r="I160" s="23" t="s">
        <v>122</v>
      </c>
      <c r="J160" s="28"/>
      <c r="K160" s="23" t="s">
        <v>122</v>
      </c>
      <c r="L160" s="28"/>
      <c r="M160" s="23" t="s">
        <v>122</v>
      </c>
      <c r="N160" s="29"/>
      <c r="O160" s="28"/>
      <c r="P160" s="30"/>
      <c r="Q160" s="31" t="s">
        <v>122</v>
      </c>
    </row>
    <row r="161" spans="1:17" ht="16.899999999999999" customHeight="1" x14ac:dyDescent="0.25">
      <c r="A161" s="23">
        <v>157</v>
      </c>
      <c r="B161" s="32" t="s">
        <v>188</v>
      </c>
      <c r="C161" s="25" t="s">
        <v>19</v>
      </c>
      <c r="D161" s="33">
        <v>39627</v>
      </c>
      <c r="E161" s="36">
        <v>75</v>
      </c>
      <c r="F161" s="36">
        <v>8</v>
      </c>
      <c r="G161" s="28" t="s">
        <v>122</v>
      </c>
      <c r="H161" s="28"/>
      <c r="I161" s="23" t="s">
        <v>122</v>
      </c>
      <c r="J161" s="28"/>
      <c r="K161" s="23" t="s">
        <v>122</v>
      </c>
      <c r="L161" s="28"/>
      <c r="M161" s="23" t="s">
        <v>122</v>
      </c>
      <c r="N161" s="29"/>
      <c r="O161" s="28"/>
      <c r="P161" s="30"/>
      <c r="Q161" s="31" t="s">
        <v>122</v>
      </c>
    </row>
    <row r="162" spans="1:17" ht="16.899999999999999" customHeight="1" x14ac:dyDescent="0.25">
      <c r="A162" s="23">
        <v>158</v>
      </c>
      <c r="B162" s="32" t="s">
        <v>189</v>
      </c>
      <c r="C162" s="25" t="s">
        <v>19</v>
      </c>
      <c r="D162" s="33">
        <v>39624</v>
      </c>
      <c r="E162" s="36">
        <v>75</v>
      </c>
      <c r="F162" s="36">
        <v>8</v>
      </c>
      <c r="G162" s="28" t="s">
        <v>122</v>
      </c>
      <c r="H162" s="28"/>
      <c r="I162" s="23" t="s">
        <v>122</v>
      </c>
      <c r="J162" s="28"/>
      <c r="K162" s="23" t="s">
        <v>122</v>
      </c>
      <c r="L162" s="28"/>
      <c r="M162" s="23" t="s">
        <v>122</v>
      </c>
      <c r="N162" s="29"/>
      <c r="O162" s="28"/>
      <c r="P162" s="30"/>
      <c r="Q162" s="31" t="s">
        <v>122</v>
      </c>
    </row>
    <row r="163" spans="1:17" ht="16.899999999999999" customHeight="1" x14ac:dyDescent="0.25">
      <c r="A163" s="23">
        <v>159</v>
      </c>
      <c r="B163" s="32" t="s">
        <v>190</v>
      </c>
      <c r="C163" s="25" t="s">
        <v>19</v>
      </c>
      <c r="D163" s="33" t="s">
        <v>191</v>
      </c>
      <c r="E163" s="36">
        <v>45</v>
      </c>
      <c r="F163" s="36">
        <v>8</v>
      </c>
      <c r="G163" s="28" t="s">
        <v>122</v>
      </c>
      <c r="H163" s="28"/>
      <c r="I163" s="23" t="s">
        <v>122</v>
      </c>
      <c r="J163" s="28"/>
      <c r="K163" s="23" t="s">
        <v>122</v>
      </c>
      <c r="L163" s="28"/>
      <c r="M163" s="23" t="s">
        <v>122</v>
      </c>
      <c r="N163" s="29"/>
      <c r="O163" s="28"/>
      <c r="P163" s="30"/>
      <c r="Q163" s="31" t="s">
        <v>122</v>
      </c>
    </row>
    <row r="164" spans="1:17" ht="16.899999999999999" customHeight="1" x14ac:dyDescent="0.25">
      <c r="A164" s="23">
        <v>160</v>
      </c>
      <c r="B164" s="32" t="s">
        <v>192</v>
      </c>
      <c r="C164" s="25" t="s">
        <v>19</v>
      </c>
      <c r="D164" s="47">
        <v>39745</v>
      </c>
      <c r="E164" s="61">
        <v>76</v>
      </c>
      <c r="F164" s="61">
        <v>8</v>
      </c>
      <c r="G164" s="28" t="s">
        <v>122</v>
      </c>
      <c r="H164" s="28"/>
      <c r="I164" s="23" t="s">
        <v>122</v>
      </c>
      <c r="J164" s="28"/>
      <c r="K164" s="23" t="s">
        <v>122</v>
      </c>
      <c r="L164" s="28"/>
      <c r="M164" s="23" t="s">
        <v>122</v>
      </c>
      <c r="N164" s="29"/>
      <c r="O164" s="28"/>
      <c r="P164" s="30"/>
      <c r="Q164" s="31" t="s">
        <v>122</v>
      </c>
    </row>
    <row r="165" spans="1:17" ht="16.899999999999999" customHeight="1" x14ac:dyDescent="0.25">
      <c r="A165" s="23">
        <v>161</v>
      </c>
      <c r="B165" s="32" t="s">
        <v>193</v>
      </c>
      <c r="C165" s="25" t="s">
        <v>19</v>
      </c>
      <c r="D165" s="35">
        <v>39651</v>
      </c>
      <c r="E165" s="59">
        <v>26</v>
      </c>
      <c r="F165" s="59">
        <v>8</v>
      </c>
      <c r="G165" s="28" t="s">
        <v>122</v>
      </c>
      <c r="H165" s="28"/>
      <c r="I165" s="23" t="s">
        <v>122</v>
      </c>
      <c r="J165" s="28"/>
      <c r="K165" s="23" t="s">
        <v>122</v>
      </c>
      <c r="L165" s="28"/>
      <c r="M165" s="23" t="s">
        <v>122</v>
      </c>
      <c r="N165" s="29"/>
      <c r="O165" s="28"/>
      <c r="P165" s="30"/>
      <c r="Q165" s="31" t="s">
        <v>122</v>
      </c>
    </row>
    <row r="166" spans="1:17" ht="16.899999999999999" customHeight="1" x14ac:dyDescent="0.25">
      <c r="A166" s="23">
        <v>162</v>
      </c>
      <c r="B166" s="32" t="s">
        <v>194</v>
      </c>
      <c r="C166" s="25" t="s">
        <v>19</v>
      </c>
      <c r="D166" s="33">
        <v>39609</v>
      </c>
      <c r="E166" s="36">
        <v>45</v>
      </c>
      <c r="F166" s="36">
        <v>8</v>
      </c>
      <c r="G166" s="28" t="s">
        <v>122</v>
      </c>
      <c r="H166" s="28"/>
      <c r="I166" s="23" t="s">
        <v>122</v>
      </c>
      <c r="J166" s="28"/>
      <c r="K166" s="23" t="s">
        <v>122</v>
      </c>
      <c r="L166" s="28"/>
      <c r="M166" s="23" t="s">
        <v>122</v>
      </c>
      <c r="N166" s="29"/>
      <c r="O166" s="28"/>
      <c r="P166" s="30"/>
      <c r="Q166" s="31" t="s">
        <v>122</v>
      </c>
    </row>
    <row r="167" spans="1:17" ht="16.899999999999999" customHeight="1" x14ac:dyDescent="0.25">
      <c r="A167" s="23">
        <v>163</v>
      </c>
      <c r="B167" s="32" t="s">
        <v>195</v>
      </c>
      <c r="C167" s="25" t="s">
        <v>19</v>
      </c>
      <c r="D167" s="33">
        <v>39613</v>
      </c>
      <c r="E167" s="39">
        <v>72</v>
      </c>
      <c r="F167" s="39">
        <v>8</v>
      </c>
      <c r="G167" s="28" t="s">
        <v>122</v>
      </c>
      <c r="H167" s="28"/>
      <c r="I167" s="23" t="s">
        <v>122</v>
      </c>
      <c r="J167" s="28"/>
      <c r="K167" s="23" t="s">
        <v>122</v>
      </c>
      <c r="L167" s="28"/>
      <c r="M167" s="23" t="s">
        <v>122</v>
      </c>
      <c r="N167" s="29"/>
      <c r="O167" s="28"/>
      <c r="P167" s="30"/>
      <c r="Q167" s="31" t="s">
        <v>122</v>
      </c>
    </row>
  </sheetData>
  <mergeCells count="5">
    <mergeCell ref="A1:Q1"/>
    <mergeCell ref="G3:H3"/>
    <mergeCell ref="I3:J3"/>
    <mergeCell ref="K3:L3"/>
    <mergeCell ref="M3:N3"/>
  </mergeCells>
  <pageMargins left="0.23622047244094491" right="0.23622047244094491" top="0.74803149606299213" bottom="0.74803149606299213" header="0.31496062992125984" footer="0.31496062992125984"/>
  <pageSetup paperSize="9" scale="67" fitToHeight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девочки 7-8 (на сайт)</vt:lpstr>
      <vt:lpstr>'девочки 7-8 (на сайт)'!Заголовки_для_печати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Соколова Светлана Александровна</dc:creator>
  <cp:lastModifiedBy>Соколова Светлана Александровна</cp:lastModifiedBy>
  <dcterms:created xsi:type="dcterms:W3CDTF">2022-11-11T13:10:52Z</dcterms:created>
  <dcterms:modified xsi:type="dcterms:W3CDTF">2022-11-11T13:11:54Z</dcterms:modified>
</cp:coreProperties>
</file>