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ческая культура\На сайт\Итоговые протоколы\"/>
    </mc:Choice>
  </mc:AlternateContent>
  <bookViews>
    <workbookView xWindow="0" yWindow="0" windowWidth="28800" windowHeight="12330"/>
  </bookViews>
  <sheets>
    <sheet name="Протокол_девочки 7-8" sheetId="1" r:id="rId1"/>
  </sheets>
  <definedNames>
    <definedName name="_xlnm._FilterDatabase" localSheetId="0" hidden="1">'Протокол_девочки 7-8'!$A$4:$W$167</definedName>
    <definedName name="_xlnm.Print_Titles" localSheetId="0">'Протокол_девочки 7-8'!$3:$3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1" i="1" l="1"/>
  <c r="P121" i="1" s="1"/>
  <c r="Q121" i="1" s="1"/>
  <c r="I120" i="1"/>
  <c r="P120" i="1" s="1"/>
  <c r="Q120" i="1" s="1"/>
  <c r="O119" i="1"/>
  <c r="M119" i="1"/>
  <c r="I119" i="1"/>
  <c r="K118" i="1"/>
  <c r="P118" i="1" s="1"/>
  <c r="Q118" i="1" s="1"/>
  <c r="M117" i="1"/>
  <c r="K117" i="1"/>
  <c r="I117" i="1"/>
  <c r="O116" i="1"/>
  <c r="M116" i="1"/>
  <c r="I116" i="1"/>
  <c r="O115" i="1"/>
  <c r="M115" i="1"/>
  <c r="I115" i="1"/>
  <c r="O114" i="1"/>
  <c r="M114" i="1"/>
  <c r="K114" i="1"/>
  <c r="I114" i="1"/>
  <c r="O113" i="1"/>
  <c r="M113" i="1"/>
  <c r="K113" i="1"/>
  <c r="I113" i="1"/>
  <c r="O112" i="1"/>
  <c r="M112" i="1"/>
  <c r="K112" i="1"/>
  <c r="I112" i="1"/>
  <c r="O111" i="1"/>
  <c r="M111" i="1"/>
  <c r="K111" i="1"/>
  <c r="I111" i="1"/>
  <c r="O110" i="1"/>
  <c r="K110" i="1"/>
  <c r="I110" i="1"/>
  <c r="O109" i="1"/>
  <c r="M109" i="1"/>
  <c r="K109" i="1"/>
  <c r="I109" i="1"/>
  <c r="O108" i="1"/>
  <c r="K108" i="1"/>
  <c r="I108" i="1"/>
  <c r="O107" i="1"/>
  <c r="M107" i="1"/>
  <c r="K107" i="1"/>
  <c r="I107" i="1"/>
  <c r="O106" i="1"/>
  <c r="M106" i="1"/>
  <c r="K106" i="1"/>
  <c r="I106" i="1"/>
  <c r="O105" i="1"/>
  <c r="M105" i="1"/>
  <c r="K105" i="1"/>
  <c r="I105" i="1"/>
  <c r="O104" i="1"/>
  <c r="M104" i="1"/>
  <c r="K104" i="1"/>
  <c r="I104" i="1"/>
  <c r="O103" i="1"/>
  <c r="K103" i="1"/>
  <c r="I103" i="1"/>
  <c r="O102" i="1"/>
  <c r="M102" i="1"/>
  <c r="K102" i="1"/>
  <c r="I102" i="1"/>
  <c r="O101" i="1"/>
  <c r="M101" i="1"/>
  <c r="K101" i="1"/>
  <c r="I101" i="1"/>
  <c r="O100" i="1"/>
  <c r="M100" i="1"/>
  <c r="K100" i="1"/>
  <c r="I100" i="1"/>
  <c r="O99" i="1"/>
  <c r="M99" i="1"/>
  <c r="K99" i="1"/>
  <c r="I99" i="1"/>
  <c r="O98" i="1"/>
  <c r="M98" i="1"/>
  <c r="K98" i="1"/>
  <c r="I98" i="1"/>
  <c r="O97" i="1"/>
  <c r="M97" i="1"/>
  <c r="K97" i="1"/>
  <c r="I97" i="1"/>
  <c r="O96" i="1"/>
  <c r="M96" i="1"/>
  <c r="K96" i="1"/>
  <c r="I96" i="1"/>
  <c r="O95" i="1"/>
  <c r="M95" i="1"/>
  <c r="K95" i="1"/>
  <c r="I95" i="1"/>
  <c r="O94" i="1"/>
  <c r="M94" i="1"/>
  <c r="K94" i="1"/>
  <c r="I94" i="1"/>
  <c r="O93" i="1"/>
  <c r="M93" i="1"/>
  <c r="K93" i="1"/>
  <c r="I93" i="1"/>
  <c r="O92" i="1"/>
  <c r="M92" i="1"/>
  <c r="K92" i="1"/>
  <c r="I92" i="1"/>
  <c r="O91" i="1"/>
  <c r="M91" i="1"/>
  <c r="K91" i="1"/>
  <c r="I91" i="1"/>
  <c r="O90" i="1"/>
  <c r="M90" i="1"/>
  <c r="K90" i="1"/>
  <c r="I90" i="1"/>
  <c r="O89" i="1"/>
  <c r="M89" i="1"/>
  <c r="K89" i="1"/>
  <c r="I89" i="1"/>
  <c r="O88" i="1"/>
  <c r="M88" i="1"/>
  <c r="K88" i="1"/>
  <c r="I88" i="1"/>
  <c r="O87" i="1"/>
  <c r="M87" i="1"/>
  <c r="K87" i="1"/>
  <c r="I87" i="1"/>
  <c r="O86" i="1"/>
  <c r="M86" i="1"/>
  <c r="K86" i="1"/>
  <c r="I86" i="1"/>
  <c r="O85" i="1"/>
  <c r="M85" i="1"/>
  <c r="K85" i="1"/>
  <c r="I85" i="1"/>
  <c r="O84" i="1"/>
  <c r="M84" i="1"/>
  <c r="K84" i="1"/>
  <c r="I84" i="1"/>
  <c r="O83" i="1"/>
  <c r="M83" i="1"/>
  <c r="K83" i="1"/>
  <c r="I83" i="1"/>
  <c r="O82" i="1"/>
  <c r="M82" i="1"/>
  <c r="K82" i="1"/>
  <c r="I82" i="1"/>
  <c r="O81" i="1"/>
  <c r="M81" i="1"/>
  <c r="K81" i="1"/>
  <c r="I81" i="1"/>
  <c r="O80" i="1"/>
  <c r="M80" i="1"/>
  <c r="K80" i="1"/>
  <c r="I80" i="1"/>
  <c r="O79" i="1"/>
  <c r="M79" i="1"/>
  <c r="K79" i="1"/>
  <c r="I79" i="1"/>
  <c r="O78" i="1"/>
  <c r="M78" i="1"/>
  <c r="K78" i="1"/>
  <c r="I78" i="1"/>
  <c r="O77" i="1"/>
  <c r="M77" i="1"/>
  <c r="K77" i="1"/>
  <c r="I77" i="1"/>
  <c r="O76" i="1"/>
  <c r="M76" i="1"/>
  <c r="K76" i="1"/>
  <c r="I76" i="1"/>
  <c r="O75" i="1"/>
  <c r="M75" i="1"/>
  <c r="K75" i="1"/>
  <c r="I75" i="1"/>
  <c r="O74" i="1"/>
  <c r="M74" i="1"/>
  <c r="K74" i="1"/>
  <c r="I74" i="1"/>
  <c r="O73" i="1"/>
  <c r="M73" i="1"/>
  <c r="K73" i="1"/>
  <c r="I73" i="1"/>
  <c r="O72" i="1"/>
  <c r="M72" i="1"/>
  <c r="K72" i="1"/>
  <c r="I72" i="1"/>
  <c r="O71" i="1"/>
  <c r="M71" i="1"/>
  <c r="K71" i="1"/>
  <c r="I71" i="1"/>
  <c r="O70" i="1"/>
  <c r="M70" i="1"/>
  <c r="K70" i="1"/>
  <c r="I70" i="1"/>
  <c r="O69" i="1"/>
  <c r="M69" i="1"/>
  <c r="K69" i="1"/>
  <c r="I69" i="1"/>
  <c r="O68" i="1"/>
  <c r="M68" i="1"/>
  <c r="K68" i="1"/>
  <c r="I68" i="1"/>
  <c r="O67" i="1"/>
  <c r="M67" i="1"/>
  <c r="K67" i="1"/>
  <c r="I67" i="1"/>
  <c r="O66" i="1"/>
  <c r="M66" i="1"/>
  <c r="K66" i="1"/>
  <c r="I66" i="1"/>
  <c r="O65" i="1"/>
  <c r="M65" i="1"/>
  <c r="K65" i="1"/>
  <c r="I65" i="1"/>
  <c r="O64" i="1"/>
  <c r="M64" i="1"/>
  <c r="K64" i="1"/>
  <c r="I64" i="1"/>
  <c r="O63" i="1"/>
  <c r="M63" i="1"/>
  <c r="K63" i="1"/>
  <c r="I63" i="1"/>
  <c r="O62" i="1"/>
  <c r="M62" i="1"/>
  <c r="K62" i="1"/>
  <c r="I62" i="1"/>
  <c r="O61" i="1"/>
  <c r="M61" i="1"/>
  <c r="K61" i="1"/>
  <c r="I61" i="1"/>
  <c r="O60" i="1"/>
  <c r="M60" i="1"/>
  <c r="K60" i="1"/>
  <c r="I60" i="1"/>
  <c r="O59" i="1"/>
  <c r="M59" i="1"/>
  <c r="K59" i="1"/>
  <c r="I59" i="1"/>
  <c r="O58" i="1"/>
  <c r="M58" i="1"/>
  <c r="K58" i="1"/>
  <c r="I58" i="1"/>
  <c r="O57" i="1"/>
  <c r="M57" i="1"/>
  <c r="K57" i="1"/>
  <c r="I57" i="1"/>
  <c r="O56" i="1"/>
  <c r="M56" i="1"/>
  <c r="K56" i="1"/>
  <c r="I56" i="1"/>
  <c r="O55" i="1"/>
  <c r="M55" i="1"/>
  <c r="K55" i="1"/>
  <c r="I55" i="1"/>
  <c r="O54" i="1"/>
  <c r="M54" i="1"/>
  <c r="K54" i="1"/>
  <c r="I54" i="1"/>
  <c r="O53" i="1"/>
  <c r="M53" i="1"/>
  <c r="K53" i="1"/>
  <c r="I53" i="1"/>
  <c r="O52" i="1"/>
  <c r="M52" i="1"/>
  <c r="K52" i="1"/>
  <c r="I52" i="1"/>
  <c r="O51" i="1"/>
  <c r="M51" i="1"/>
  <c r="K51" i="1"/>
  <c r="I51" i="1"/>
  <c r="O50" i="1"/>
  <c r="M50" i="1"/>
  <c r="K50" i="1"/>
  <c r="I50" i="1"/>
  <c r="O49" i="1"/>
  <c r="M49" i="1"/>
  <c r="K49" i="1"/>
  <c r="I49" i="1"/>
  <c r="O48" i="1"/>
  <c r="M48" i="1"/>
  <c r="K48" i="1"/>
  <c r="I48" i="1"/>
  <c r="O47" i="1"/>
  <c r="M47" i="1"/>
  <c r="K47" i="1"/>
  <c r="I47" i="1"/>
  <c r="O46" i="1"/>
  <c r="M46" i="1"/>
  <c r="K46" i="1"/>
  <c r="I46" i="1"/>
  <c r="O45" i="1"/>
  <c r="M45" i="1"/>
  <c r="K45" i="1"/>
  <c r="I45" i="1"/>
  <c r="O44" i="1"/>
  <c r="M44" i="1"/>
  <c r="K44" i="1"/>
  <c r="I44" i="1"/>
  <c r="O43" i="1"/>
  <c r="M43" i="1"/>
  <c r="K43" i="1"/>
  <c r="I43" i="1"/>
  <c r="O42" i="1"/>
  <c r="M42" i="1"/>
  <c r="K42" i="1"/>
  <c r="I42" i="1"/>
  <c r="O41" i="1"/>
  <c r="M41" i="1"/>
  <c r="K41" i="1"/>
  <c r="I41" i="1"/>
  <c r="O40" i="1"/>
  <c r="M40" i="1"/>
  <c r="K40" i="1"/>
  <c r="I40" i="1"/>
  <c r="O39" i="1"/>
  <c r="M39" i="1"/>
  <c r="K39" i="1"/>
  <c r="I39" i="1"/>
  <c r="O38" i="1"/>
  <c r="M38" i="1"/>
  <c r="K38" i="1"/>
  <c r="I38" i="1"/>
  <c r="O37" i="1"/>
  <c r="M37" i="1"/>
  <c r="K37" i="1"/>
  <c r="I37" i="1"/>
  <c r="O36" i="1"/>
  <c r="M36" i="1"/>
  <c r="K36" i="1"/>
  <c r="I36" i="1"/>
  <c r="O35" i="1"/>
  <c r="M35" i="1"/>
  <c r="K35" i="1"/>
  <c r="I35" i="1"/>
  <c r="O34" i="1"/>
  <c r="M34" i="1"/>
  <c r="K34" i="1"/>
  <c r="I34" i="1"/>
  <c r="O33" i="1"/>
  <c r="M33" i="1"/>
  <c r="K33" i="1"/>
  <c r="I33" i="1"/>
  <c r="O32" i="1"/>
  <c r="M32" i="1"/>
  <c r="K32" i="1"/>
  <c r="I32" i="1"/>
  <c r="O31" i="1"/>
  <c r="M31" i="1"/>
  <c r="K31" i="1"/>
  <c r="I31" i="1"/>
  <c r="O30" i="1"/>
  <c r="M30" i="1"/>
  <c r="K30" i="1"/>
  <c r="I30" i="1"/>
  <c r="O29" i="1"/>
  <c r="M29" i="1"/>
  <c r="K29" i="1"/>
  <c r="I29" i="1"/>
  <c r="O28" i="1"/>
  <c r="M28" i="1"/>
  <c r="K28" i="1"/>
  <c r="I28" i="1"/>
  <c r="O27" i="1"/>
  <c r="M27" i="1"/>
  <c r="K27" i="1"/>
  <c r="I27" i="1"/>
  <c r="O26" i="1"/>
  <c r="M26" i="1"/>
  <c r="K26" i="1"/>
  <c r="I26" i="1"/>
  <c r="O25" i="1"/>
  <c r="M25" i="1"/>
  <c r="K25" i="1"/>
  <c r="I25" i="1"/>
  <c r="O24" i="1"/>
  <c r="M24" i="1"/>
  <c r="K24" i="1"/>
  <c r="I24" i="1"/>
  <c r="O23" i="1"/>
  <c r="M23" i="1"/>
  <c r="K23" i="1"/>
  <c r="I23" i="1"/>
  <c r="O22" i="1"/>
  <c r="M22" i="1"/>
  <c r="K22" i="1"/>
  <c r="I22" i="1"/>
  <c r="O21" i="1"/>
  <c r="M21" i="1"/>
  <c r="K21" i="1"/>
  <c r="I21" i="1"/>
  <c r="O20" i="1"/>
  <c r="M20" i="1"/>
  <c r="K20" i="1"/>
  <c r="I20" i="1"/>
  <c r="O19" i="1"/>
  <c r="M19" i="1"/>
  <c r="K19" i="1"/>
  <c r="I19" i="1"/>
  <c r="O18" i="1"/>
  <c r="M18" i="1"/>
  <c r="K18" i="1"/>
  <c r="I18" i="1"/>
  <c r="O17" i="1"/>
  <c r="M17" i="1"/>
  <c r="K17" i="1"/>
  <c r="I17" i="1"/>
  <c r="O16" i="1"/>
  <c r="M16" i="1"/>
  <c r="K16" i="1"/>
  <c r="I16" i="1"/>
  <c r="O15" i="1"/>
  <c r="M15" i="1"/>
  <c r="K15" i="1"/>
  <c r="I15" i="1"/>
  <c r="O14" i="1"/>
  <c r="M14" i="1"/>
  <c r="K14" i="1"/>
  <c r="I14" i="1"/>
  <c r="O13" i="1"/>
  <c r="M13" i="1"/>
  <c r="K13" i="1"/>
  <c r="I13" i="1"/>
  <c r="O12" i="1"/>
  <c r="M12" i="1"/>
  <c r="K12" i="1"/>
  <c r="I12" i="1"/>
  <c r="O11" i="1"/>
  <c r="M11" i="1"/>
  <c r="K11" i="1"/>
  <c r="I11" i="1"/>
  <c r="O10" i="1"/>
  <c r="M10" i="1"/>
  <c r="K10" i="1"/>
  <c r="I10" i="1"/>
  <c r="O9" i="1"/>
  <c r="M9" i="1"/>
  <c r="K9" i="1"/>
  <c r="I9" i="1"/>
  <c r="O8" i="1"/>
  <c r="M8" i="1"/>
  <c r="K8" i="1"/>
  <c r="I8" i="1"/>
  <c r="O7" i="1"/>
  <c r="M7" i="1"/>
  <c r="K7" i="1"/>
  <c r="I7" i="1"/>
  <c r="O6" i="1"/>
  <c r="M6" i="1"/>
  <c r="K6" i="1"/>
  <c r="I6" i="1"/>
  <c r="O5" i="1"/>
  <c r="M5" i="1"/>
  <c r="K5" i="1"/>
  <c r="I5" i="1"/>
  <c r="P103" i="1" l="1"/>
  <c r="Q103" i="1" s="1"/>
  <c r="P111" i="1"/>
  <c r="Q111" i="1" s="1"/>
  <c r="P112" i="1"/>
  <c r="Q112" i="1" s="1"/>
  <c r="P113" i="1"/>
  <c r="Q113" i="1" s="1"/>
  <c r="P114" i="1"/>
  <c r="Q114" i="1" s="1"/>
  <c r="P115" i="1"/>
  <c r="Q115" i="1" s="1"/>
  <c r="P110" i="1"/>
  <c r="Q110" i="1" s="1"/>
  <c r="P109" i="1"/>
  <c r="Q109" i="1" s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104" i="1"/>
  <c r="Q104" i="1" s="1"/>
  <c r="P105" i="1"/>
  <c r="Q105" i="1" s="1"/>
  <c r="P106" i="1"/>
  <c r="Q106" i="1" s="1"/>
  <c r="P107" i="1"/>
  <c r="Q107" i="1" s="1"/>
  <c r="P117" i="1"/>
  <c r="Q117" i="1" s="1"/>
  <c r="P119" i="1"/>
  <c r="Q1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2" i="1"/>
  <c r="Q102" i="1" s="1"/>
  <c r="P108" i="1"/>
  <c r="Q108" i="1" s="1"/>
  <c r="P116" i="1"/>
  <c r="Q116" i="1" s="1"/>
</calcChain>
</file>

<file path=xl/sharedStrings.xml><?xml version="1.0" encoding="utf-8"?>
<sst xmlns="http://schemas.openxmlformats.org/spreadsheetml/2006/main" count="782" uniqueCount="198">
  <si>
    <t>теория</t>
  </si>
  <si>
    <t>легкая атлетика</t>
  </si>
  <si>
    <t xml:space="preserve">прикладная </t>
  </si>
  <si>
    <t>гимнастика</t>
  </si>
  <si>
    <t>№ п/п</t>
  </si>
  <si>
    <t>КОД</t>
  </si>
  <si>
    <t>пол</t>
  </si>
  <si>
    <t>Дата рождения (00.00.0000)</t>
  </si>
  <si>
    <t>№ ОО</t>
  </si>
  <si>
    <t>Класс</t>
  </si>
  <si>
    <t>результат</t>
  </si>
  <si>
    <t>зачётный балл</t>
  </si>
  <si>
    <t>результат (секунды)</t>
  </si>
  <si>
    <t>8Ф151</t>
  </si>
  <si>
    <t>Победитель</t>
  </si>
  <si>
    <t>8Ф153</t>
  </si>
  <si>
    <t>Призер</t>
  </si>
  <si>
    <t>8Ф63</t>
  </si>
  <si>
    <t>8Ф159</t>
  </si>
  <si>
    <t>06.01.2008</t>
  </si>
  <si>
    <t>7Ф75</t>
  </si>
  <si>
    <t>7(6)</t>
  </si>
  <si>
    <t>8Ф140</t>
  </si>
  <si>
    <t>8Ф39</t>
  </si>
  <si>
    <t>7Ф125</t>
  </si>
  <si>
    <t>7Ф113</t>
  </si>
  <si>
    <t>7Ф118</t>
  </si>
  <si>
    <t>8Ф62</t>
  </si>
  <si>
    <t>8Ф29</t>
  </si>
  <si>
    <t>техн. ош.</t>
  </si>
  <si>
    <t>8Ф129</t>
  </si>
  <si>
    <t>7Ф24</t>
  </si>
  <si>
    <t>8Ф87</t>
  </si>
  <si>
    <t>7Ф137</t>
  </si>
  <si>
    <t>7Ф72</t>
  </si>
  <si>
    <t>8Ф73</t>
  </si>
  <si>
    <t>30.062008</t>
  </si>
  <si>
    <t>7Ф119</t>
  </si>
  <si>
    <t>7Ф99</t>
  </si>
  <si>
    <t>7Ф44</t>
  </si>
  <si>
    <t>7Ф116</t>
  </si>
  <si>
    <t>7Ф18</t>
  </si>
  <si>
    <t>7Ф88</t>
  </si>
  <si>
    <t>8Ф77</t>
  </si>
  <si>
    <t>7Ф09</t>
  </si>
  <si>
    <t>7Ф49</t>
  </si>
  <si>
    <t>8Ф166</t>
  </si>
  <si>
    <t>ж</t>
  </si>
  <si>
    <t>16.05.2008</t>
  </si>
  <si>
    <t>7Ф64</t>
  </si>
  <si>
    <t>8Ф44</t>
  </si>
  <si>
    <t>ООЦ</t>
  </si>
  <si>
    <t>8Ф18</t>
  </si>
  <si>
    <t>7Ф98</t>
  </si>
  <si>
    <t>8Ф60</t>
  </si>
  <si>
    <t>7Ф55</t>
  </si>
  <si>
    <t>7Ф25</t>
  </si>
  <si>
    <t>7Ф112</t>
  </si>
  <si>
    <t>8Ф125</t>
  </si>
  <si>
    <t>7Ф77</t>
  </si>
  <si>
    <t>7Ф76</t>
  </si>
  <si>
    <t>8Ф89</t>
  </si>
  <si>
    <t>8Ф36</t>
  </si>
  <si>
    <t>8Ф26</t>
  </si>
  <si>
    <t>8Ф139</t>
  </si>
  <si>
    <t>7Ф41</t>
  </si>
  <si>
    <t>7Ф40</t>
  </si>
  <si>
    <t>8Ф71</t>
  </si>
  <si>
    <t>8Ф19</t>
  </si>
  <si>
    <t>7Ф59</t>
  </si>
  <si>
    <t>8Ф145</t>
  </si>
  <si>
    <t>8Ф165</t>
  </si>
  <si>
    <t>8Ф14</t>
  </si>
  <si>
    <t>7Ф08</t>
  </si>
  <si>
    <t>7Ф10</t>
  </si>
  <si>
    <t>7Ф19</t>
  </si>
  <si>
    <t>7Ф92</t>
  </si>
  <si>
    <t>8Ф147</t>
  </si>
  <si>
    <t>7Ф47</t>
  </si>
  <si>
    <t>7Ф62</t>
  </si>
  <si>
    <t>8Ф86</t>
  </si>
  <si>
    <t>7Ф15</t>
  </si>
  <si>
    <t>7Ф133</t>
  </si>
  <si>
    <t>7Ф139</t>
  </si>
  <si>
    <t>8Ф47</t>
  </si>
  <si>
    <t>8Ф120</t>
  </si>
  <si>
    <t>8Ф116</t>
  </si>
  <si>
    <t>8Ф33</t>
  </si>
  <si>
    <t>8Ф85</t>
  </si>
  <si>
    <t>8Ф101</t>
  </si>
  <si>
    <t>8Ф157</t>
  </si>
  <si>
    <t>8Ф122</t>
  </si>
  <si>
    <t>8Ф134</t>
  </si>
  <si>
    <t>8Ф124</t>
  </si>
  <si>
    <t>7Ф115</t>
  </si>
  <si>
    <t>8Ф138</t>
  </si>
  <si>
    <t>8Ф154</t>
  </si>
  <si>
    <t>7Ф35</t>
  </si>
  <si>
    <t>8Ф110</t>
  </si>
  <si>
    <t>8Ф43</t>
  </si>
  <si>
    <t>8Ф16</t>
  </si>
  <si>
    <t>7Ф61</t>
  </si>
  <si>
    <t>8Ф50</t>
  </si>
  <si>
    <t>8Ф79</t>
  </si>
  <si>
    <t>7Ф94</t>
  </si>
  <si>
    <t>7Ф32</t>
  </si>
  <si>
    <t>8Ф48</t>
  </si>
  <si>
    <t>8Ф65</t>
  </si>
  <si>
    <t>7Ф69</t>
  </si>
  <si>
    <t>8Ф97</t>
  </si>
  <si>
    <t>7Ф16</t>
  </si>
  <si>
    <t>8Ф161</t>
  </si>
  <si>
    <t>7Ф122</t>
  </si>
  <si>
    <t>8Ф123</t>
  </si>
  <si>
    <t>8Ф136</t>
  </si>
  <si>
    <t>8Ф57</t>
  </si>
  <si>
    <t>8Ф82</t>
  </si>
  <si>
    <t>8Ф22</t>
  </si>
  <si>
    <t>8Ф32</t>
  </si>
  <si>
    <t>7Ф31</t>
  </si>
  <si>
    <t>7Ф78</t>
  </si>
  <si>
    <t>8Ф104</t>
  </si>
  <si>
    <t>8Ф164</t>
  </si>
  <si>
    <t>7Ф37</t>
  </si>
  <si>
    <t>7Ф91</t>
  </si>
  <si>
    <t>8Ф13</t>
  </si>
  <si>
    <t>8Ф162</t>
  </si>
  <si>
    <t>7Ф131</t>
  </si>
  <si>
    <t>10.27.2009</t>
  </si>
  <si>
    <t>неявка</t>
  </si>
  <si>
    <t>7Ф121</t>
  </si>
  <si>
    <t>8Ф11</t>
  </si>
  <si>
    <t>7Ф38</t>
  </si>
  <si>
    <t>8Ф07</t>
  </si>
  <si>
    <t>8Ф118</t>
  </si>
  <si>
    <t>7Ф04</t>
  </si>
  <si>
    <t>8Ф61</t>
  </si>
  <si>
    <t>7Ф11</t>
  </si>
  <si>
    <t>7Ф86</t>
  </si>
  <si>
    <t>8Ф23</t>
  </si>
  <si>
    <t>7Ф83</t>
  </si>
  <si>
    <t>7Ф02</t>
  </si>
  <si>
    <t>7Ф21</t>
  </si>
  <si>
    <t>7Ф22</t>
  </si>
  <si>
    <t>7Ф23</t>
  </si>
  <si>
    <t>7Ф30</t>
  </si>
  <si>
    <t>7Ф33</t>
  </si>
  <si>
    <t>без док.</t>
  </si>
  <si>
    <t>7Ф34</t>
  </si>
  <si>
    <t>7Ф39</t>
  </si>
  <si>
    <t>7Ф58</t>
  </si>
  <si>
    <t>7Ф66</t>
  </si>
  <si>
    <t>7Ф70</t>
  </si>
  <si>
    <t>7Ф84</t>
  </si>
  <si>
    <t>7Ф97</t>
  </si>
  <si>
    <t>сошла</t>
  </si>
  <si>
    <t>7Ф101</t>
  </si>
  <si>
    <t>7Ф107</t>
  </si>
  <si>
    <t>7Ф120</t>
  </si>
  <si>
    <t>7Ф129</t>
  </si>
  <si>
    <t>7Ф132</t>
  </si>
  <si>
    <t>7Ф140</t>
  </si>
  <si>
    <t>7Ф141</t>
  </si>
  <si>
    <t>8Ф12</t>
  </si>
  <si>
    <t>8Ф25</t>
  </si>
  <si>
    <t>8Ф27</t>
  </si>
  <si>
    <t>8Ф28</t>
  </si>
  <si>
    <t>8Ф30</t>
  </si>
  <si>
    <t>8Ф37</t>
  </si>
  <si>
    <t>8Ф49</t>
  </si>
  <si>
    <t>8Ф72</t>
  </si>
  <si>
    <t>10.102008</t>
  </si>
  <si>
    <t>8Ф74</t>
  </si>
  <si>
    <t>8Ф78</t>
  </si>
  <si>
    <t>8Ф92</t>
  </si>
  <si>
    <t>8Ф95</t>
  </si>
  <si>
    <t>8Ф103</t>
  </si>
  <si>
    <t>8Ф106</t>
  </si>
  <si>
    <t>8Ф108</t>
  </si>
  <si>
    <t>8Ф114</t>
  </si>
  <si>
    <t>8Ф117</t>
  </si>
  <si>
    <t>8Ф131</t>
  </si>
  <si>
    <t>8Ф132</t>
  </si>
  <si>
    <t>8Ф135</t>
  </si>
  <si>
    <t>8Ф142</t>
  </si>
  <si>
    <t>8Ф143</t>
  </si>
  <si>
    <t>8Ф148</t>
  </si>
  <si>
    <t>8Ф149</t>
  </si>
  <si>
    <t>8Ф155</t>
  </si>
  <si>
    <t>8Ф163</t>
  </si>
  <si>
    <t>Итоговый протокол окружного этапа всероссийской олимпиады школьников в 2022-2023 уч.году
Физическая культура (девочки). 7-8 классы</t>
  </si>
  <si>
    <t xml:space="preserve">Дата размещения на сайте: 16.11.2022г. </t>
  </si>
  <si>
    <t xml:space="preserve"> 05.02.2008</t>
  </si>
  <si>
    <t>Предмет</t>
  </si>
  <si>
    <t>физическая культура</t>
  </si>
  <si>
    <t>Итоговый балл (100)</t>
  </si>
  <si>
    <t>% выполнения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</si>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</sst>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m/yyyy;@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0"/>
      <name val="Trebuchet MS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"/>
      <family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0" fontId="14" fillId="0" borderId="0"/>
    <xf numFmtId="0" fontId="14" fillId="0" borderId="0"/>
    <xf numFmtId="0" fontId="16" fillId="0" borderId="0"/>
    <xf numFmtId="0" fontId="17" fillId="0" borderId="0"/>
    <xf numFmtId="0" fontId="17" fillId="0" borderId="0"/>
    <xf numFmtId="0" fontId="18" fillId="0" borderId="0"/>
  </cellStyleXfs>
  <cellXfs count="6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2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0" fillId="2" borderId="2" xfId="0" applyFill="1" applyBorder="1" applyAlignment="1">
      <alignment horizontal="center"/>
    </xf>
    <xf numFmtId="0" fontId="9" fillId="2" borderId="2" xfId="2" applyNumberFormat="1" applyFont="1" applyFill="1" applyBorder="1" applyAlignment="1">
      <alignment horizontal="left"/>
    </xf>
    <xf numFmtId="49" fontId="11" fillId="2" borderId="2" xfId="0" applyNumberFormat="1" applyFont="1" applyFill="1" applyBorder="1" applyAlignment="1">
      <alignment horizont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 vertical="top" wrapText="1"/>
    </xf>
    <xf numFmtId="2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1" xfId="0" applyFill="1" applyBorder="1"/>
    <xf numFmtId="14" fontId="9" fillId="2" borderId="2" xfId="0" applyNumberFormat="1" applyFont="1" applyFill="1" applyBorder="1" applyAlignment="1">
      <alignment horizontal="center" vertical="center"/>
    </xf>
    <xf numFmtId="0" fontId="9" fillId="2" borderId="2" xfId="4" applyNumberFormat="1" applyFont="1" applyFill="1" applyBorder="1" applyAlignment="1">
      <alignment horizontal="center"/>
    </xf>
    <xf numFmtId="0" fontId="9" fillId="2" borderId="2" xfId="2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top"/>
    </xf>
    <xf numFmtId="0" fontId="9" fillId="2" borderId="2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6" applyNumberFormat="1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top"/>
    </xf>
    <xf numFmtId="0" fontId="9" fillId="2" borderId="2" xfId="2" applyNumberFormat="1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4" fontId="15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/>
    </xf>
    <xf numFmtId="0" fontId="9" fillId="2" borderId="2" xfId="2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4" fontId="9" fillId="2" borderId="2" xfId="5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/>
    </xf>
    <xf numFmtId="0" fontId="9" fillId="2" borderId="2" xfId="2" applyNumberFormat="1" applyFont="1" applyFill="1" applyBorder="1" applyAlignment="1">
      <alignment horizontal="center" vertical="top"/>
    </xf>
    <xf numFmtId="0" fontId="9" fillId="2" borderId="2" xfId="2" applyNumberFormat="1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top" wrapText="1"/>
    </xf>
    <xf numFmtId="0" fontId="9" fillId="2" borderId="2" xfId="2" applyFont="1" applyFill="1" applyBorder="1" applyAlignment="1">
      <alignment horizontal="center" wrapText="1"/>
    </xf>
    <xf numFmtId="0" fontId="11" fillId="2" borderId="2" xfId="2" applyNumberFormat="1" applyFont="1" applyFill="1" applyBorder="1" applyAlignment="1">
      <alignment horizontal="left"/>
    </xf>
    <xf numFmtId="0" fontId="15" fillId="2" borderId="0" xfId="0" applyFont="1" applyFill="1"/>
    <xf numFmtId="0" fontId="9" fillId="2" borderId="2" xfId="4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horizontal="centerContinuous" wrapText="1"/>
    </xf>
    <xf numFmtId="0" fontId="9" fillId="2" borderId="0" xfId="0" applyFont="1" applyFill="1" applyBorder="1" applyAlignment="1">
      <alignment horizontal="left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14" fontId="15" fillId="2" borderId="2" xfId="0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center" vertical="center"/>
    </xf>
    <xf numFmtId="14" fontId="9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center" wrapText="1"/>
    </xf>
    <xf numFmtId="9" fontId="0" fillId="2" borderId="1" xfId="1" applyFont="1" applyFill="1" applyBorder="1" applyAlignment="1">
      <alignment horizontal="center"/>
    </xf>
  </cellXfs>
  <cellStyles count="10">
    <cellStyle name="Обычный" xfId="0" builtinId="0"/>
    <cellStyle name="Обычный 10" xfId="8"/>
    <cellStyle name="Обычный 2" xfId="2"/>
    <cellStyle name="Обычный 2 2" xfId="9"/>
    <cellStyle name="Обычный 2 5" xfId="6"/>
    <cellStyle name="Обычный 3" xfId="4"/>
    <cellStyle name="Обычный 4" xfId="7"/>
    <cellStyle name="Обычный 7" xfId="3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7"/>
  <sheetViews>
    <sheetView tabSelected="1" topLeftCell="A130" zoomScaleNormal="100" workbookViewId="0">
      <selection activeCell="P4" sqref="P4"/>
    </sheetView>
  </sheetViews>
  <sheetFormatPr defaultRowHeight="15" x14ac:dyDescent="0.25"/>
  <cols>
    <col min="1" max="1" width="4.42578125" style="1" customWidth="1"/>
    <col min="2" max="2" width="6.42578125" style="2" customWidth="1"/>
    <col min="3" max="4" width="5" style="1" customWidth="1"/>
    <col min="5" max="5" width="12.85546875" style="1" customWidth="1"/>
    <col min="6" max="6" width="21" style="1" customWidth="1"/>
    <col min="7" max="7" width="5.5703125" style="1" bestFit="1" customWidth="1"/>
    <col min="8" max="15" width="9.140625" style="1" customWidth="1"/>
    <col min="16" max="16" width="9.140625" style="1"/>
    <col min="17" max="17" width="11.5703125" style="1" customWidth="1"/>
    <col min="18" max="18" width="12.28515625" style="2" customWidth="1"/>
    <col min="19" max="16384" width="9.140625" style="2"/>
  </cols>
  <sheetData>
    <row r="1" spans="1:21" ht="39" customHeight="1" x14ac:dyDescent="0.25">
      <c r="A1" s="54" t="s">
        <v>190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3"/>
      <c r="T1" s="53"/>
      <c r="U1" s="53"/>
    </row>
    <row r="2" spans="1:21" x14ac:dyDescent="0.25">
      <c r="A2" s="55" t="s">
        <v>191</v>
      </c>
      <c r="C2" s="56"/>
      <c r="D2" s="56"/>
      <c r="E2" s="57"/>
      <c r="F2" s="57"/>
      <c r="G2" s="56"/>
      <c r="H2" s="56"/>
      <c r="I2" s="56"/>
      <c r="J2" s="56"/>
      <c r="K2" s="56"/>
      <c r="M2" s="3"/>
      <c r="O2" s="4"/>
    </row>
    <row r="3" spans="1:21" s="15" customFormat="1" ht="12.75" customHeight="1" x14ac:dyDescent="0.25">
      <c r="A3" s="1"/>
      <c r="B3" s="2"/>
      <c r="C3" s="5"/>
      <c r="D3" s="5"/>
      <c r="E3" s="5"/>
      <c r="F3" s="5"/>
      <c r="G3" s="5"/>
      <c r="H3" s="6" t="s">
        <v>0</v>
      </c>
      <c r="I3" s="7"/>
      <c r="J3" s="6" t="s">
        <v>1</v>
      </c>
      <c r="K3" s="7"/>
      <c r="L3" s="6" t="s">
        <v>2</v>
      </c>
      <c r="M3" s="6"/>
      <c r="N3" s="6" t="s">
        <v>3</v>
      </c>
      <c r="O3" s="6"/>
      <c r="P3" s="1"/>
      <c r="Q3" s="1"/>
      <c r="R3" s="2"/>
      <c r="S3" s="2"/>
      <c r="T3" s="2"/>
      <c r="U3" s="2"/>
    </row>
    <row r="4" spans="1:21" ht="46.5" customHeight="1" x14ac:dyDescent="0.25">
      <c r="A4" s="8" t="s">
        <v>4</v>
      </c>
      <c r="B4" s="9" t="s">
        <v>5</v>
      </c>
      <c r="C4" s="10" t="s">
        <v>6</v>
      </c>
      <c r="D4" s="11" t="s">
        <v>8</v>
      </c>
      <c r="E4" s="11" t="s">
        <v>7</v>
      </c>
      <c r="F4" s="10" t="s">
        <v>193</v>
      </c>
      <c r="G4" s="11" t="s">
        <v>9</v>
      </c>
      <c r="H4" s="8" t="s">
        <v>10</v>
      </c>
      <c r="I4" s="12" t="s">
        <v>11</v>
      </c>
      <c r="J4" s="8" t="s">
        <v>12</v>
      </c>
      <c r="K4" s="12" t="s">
        <v>11</v>
      </c>
      <c r="L4" s="8" t="s">
        <v>12</v>
      </c>
      <c r="M4" s="12" t="s">
        <v>11</v>
      </c>
      <c r="N4" s="8" t="s">
        <v>10</v>
      </c>
      <c r="O4" s="13" t="s">
        <v>11</v>
      </c>
      <c r="P4" s="8" t="s">
        <v>195</v>
      </c>
      <c r="Q4" s="8" t="s">
        <v>196</v>
      </c>
      <c r="R4" s="14" t="s">
        <v>197</v>
      </c>
      <c r="S4" s="15"/>
      <c r="T4" s="15"/>
      <c r="U4" s="15"/>
    </row>
    <row r="5" spans="1:21" ht="16.899999999999999" customHeight="1" x14ac:dyDescent="0.25">
      <c r="A5" s="16">
        <v>1</v>
      </c>
      <c r="B5" s="17" t="s">
        <v>13</v>
      </c>
      <c r="C5" s="18" t="s">
        <v>47</v>
      </c>
      <c r="D5" s="20">
        <v>67</v>
      </c>
      <c r="E5" s="19">
        <v>39479</v>
      </c>
      <c r="F5" s="58" t="s">
        <v>194</v>
      </c>
      <c r="G5" s="20">
        <v>8</v>
      </c>
      <c r="H5" s="16">
        <v>22</v>
      </c>
      <c r="I5" s="21">
        <f>20*H5/36</f>
        <v>12.222222222222221</v>
      </c>
      <c r="J5" s="16">
        <v>186</v>
      </c>
      <c r="K5" s="22">
        <f>25*184/J5</f>
        <v>24.731182795698924</v>
      </c>
      <c r="L5" s="16">
        <v>29.63</v>
      </c>
      <c r="M5" s="22">
        <f>25*25.44/L5</f>
        <v>21.464731690853863</v>
      </c>
      <c r="N5" s="16">
        <v>9.5</v>
      </c>
      <c r="O5" s="23">
        <f>30*N5/9.8</f>
        <v>29.081632653061224</v>
      </c>
      <c r="P5" s="22">
        <f>I5+K5+M5+O5</f>
        <v>87.499769361836229</v>
      </c>
      <c r="Q5" s="62">
        <f>P5/100</f>
        <v>0.87499769361836233</v>
      </c>
      <c r="R5" s="24" t="s">
        <v>14</v>
      </c>
    </row>
    <row r="6" spans="1:21" ht="16.899999999999999" customHeight="1" x14ac:dyDescent="0.25">
      <c r="A6" s="16">
        <v>2</v>
      </c>
      <c r="B6" s="17" t="s">
        <v>15</v>
      </c>
      <c r="C6" s="18" t="s">
        <v>47</v>
      </c>
      <c r="D6" s="26">
        <v>70</v>
      </c>
      <c r="E6" s="25">
        <v>39715</v>
      </c>
      <c r="F6" s="58" t="s">
        <v>194</v>
      </c>
      <c r="G6" s="26">
        <v>8</v>
      </c>
      <c r="H6" s="16">
        <v>13</v>
      </c>
      <c r="I6" s="21">
        <f>20*H6/36</f>
        <v>7.2222222222222223</v>
      </c>
      <c r="J6" s="16">
        <v>200</v>
      </c>
      <c r="K6" s="22">
        <f>25*184/J6</f>
        <v>23</v>
      </c>
      <c r="L6" s="16">
        <v>25.44</v>
      </c>
      <c r="M6" s="22">
        <f>25*25.44/L6</f>
        <v>25</v>
      </c>
      <c r="N6" s="16">
        <v>8.9</v>
      </c>
      <c r="O6" s="23">
        <f>30*N6/9.8</f>
        <v>27.244897959183671</v>
      </c>
      <c r="P6" s="22">
        <f>I6+K6+M6+O6</f>
        <v>82.467120181405889</v>
      </c>
      <c r="Q6" s="62">
        <f>P6/100</f>
        <v>0.82467120181405884</v>
      </c>
      <c r="R6" s="24" t="s">
        <v>16</v>
      </c>
    </row>
    <row r="7" spans="1:21" ht="16.899999999999999" customHeight="1" x14ac:dyDescent="0.25">
      <c r="A7" s="16">
        <v>3</v>
      </c>
      <c r="B7" s="17" t="s">
        <v>17</v>
      </c>
      <c r="C7" s="18" t="s">
        <v>47</v>
      </c>
      <c r="D7" s="27">
        <v>93</v>
      </c>
      <c r="E7" s="58">
        <v>39476</v>
      </c>
      <c r="F7" s="58" t="s">
        <v>194</v>
      </c>
      <c r="G7" s="27">
        <v>8</v>
      </c>
      <c r="H7" s="16">
        <v>26</v>
      </c>
      <c r="I7" s="21">
        <f>20*H7/36</f>
        <v>14.444444444444445</v>
      </c>
      <c r="J7" s="16">
        <v>238</v>
      </c>
      <c r="K7" s="22">
        <f>25*184/J7</f>
        <v>19.327731092436974</v>
      </c>
      <c r="L7" s="16">
        <v>29.67</v>
      </c>
      <c r="M7" s="22">
        <f>25*25.44/L7</f>
        <v>21.435793731041453</v>
      </c>
      <c r="N7" s="16">
        <v>8.5</v>
      </c>
      <c r="O7" s="23">
        <f>30*N7/9.8</f>
        <v>26.020408163265305</v>
      </c>
      <c r="P7" s="22">
        <f>I7+K7+M7+O7</f>
        <v>81.228377431188179</v>
      </c>
      <c r="Q7" s="62">
        <f>P7/100</f>
        <v>0.81228377431188181</v>
      </c>
      <c r="R7" s="24" t="s">
        <v>16</v>
      </c>
    </row>
    <row r="8" spans="1:21" ht="16.899999999999999" customHeight="1" x14ac:dyDescent="0.25">
      <c r="A8" s="16">
        <v>4</v>
      </c>
      <c r="B8" s="17" t="s">
        <v>18</v>
      </c>
      <c r="C8" s="18" t="s">
        <v>47</v>
      </c>
      <c r="D8" s="27">
        <v>38</v>
      </c>
      <c r="E8" s="28" t="s">
        <v>19</v>
      </c>
      <c r="F8" s="58" t="s">
        <v>194</v>
      </c>
      <c r="G8" s="27">
        <v>8</v>
      </c>
      <c r="H8" s="16">
        <v>23</v>
      </c>
      <c r="I8" s="21">
        <f>20*H8/36</f>
        <v>12.777777777777779</v>
      </c>
      <c r="J8" s="16">
        <v>223</v>
      </c>
      <c r="K8" s="22">
        <f>25*184/J8</f>
        <v>20.627802690582961</v>
      </c>
      <c r="L8" s="16">
        <v>35.770000000000003</v>
      </c>
      <c r="M8" s="22">
        <f>25*25.44/L8</f>
        <v>17.780262790047523</v>
      </c>
      <c r="N8" s="16">
        <v>9.6</v>
      </c>
      <c r="O8" s="23">
        <f>30*N8/9.8</f>
        <v>29.387755102040813</v>
      </c>
      <c r="P8" s="22">
        <f>I8+K8+M8+O8</f>
        <v>80.573598360449068</v>
      </c>
      <c r="Q8" s="62">
        <f>P8/100</f>
        <v>0.80573598360449072</v>
      </c>
      <c r="R8" s="24" t="s">
        <v>16</v>
      </c>
    </row>
    <row r="9" spans="1:21" ht="16.899999999999999" customHeight="1" x14ac:dyDescent="0.25">
      <c r="A9" s="16">
        <v>5</v>
      </c>
      <c r="B9" s="29" t="s">
        <v>20</v>
      </c>
      <c r="C9" s="18" t="s">
        <v>47</v>
      </c>
      <c r="D9" s="30">
        <v>57</v>
      </c>
      <c r="E9" s="25">
        <v>40271</v>
      </c>
      <c r="F9" s="58" t="s">
        <v>194</v>
      </c>
      <c r="G9" s="30" t="s">
        <v>21</v>
      </c>
      <c r="H9" s="16">
        <v>23</v>
      </c>
      <c r="I9" s="21">
        <f>20*H9/36</f>
        <v>12.777777777777779</v>
      </c>
      <c r="J9" s="16">
        <v>212</v>
      </c>
      <c r="K9" s="22">
        <f>25*184/J9</f>
        <v>21.69811320754717</v>
      </c>
      <c r="L9" s="16">
        <v>40.25</v>
      </c>
      <c r="M9" s="22">
        <f>25*25.44/L9</f>
        <v>15.801242236024844</v>
      </c>
      <c r="N9" s="16">
        <v>9.3000000000000007</v>
      </c>
      <c r="O9" s="23">
        <f>30*N9/9.8</f>
        <v>28.469387755102037</v>
      </c>
      <c r="P9" s="22">
        <f>I9+K9+M9+O9</f>
        <v>78.746520976451833</v>
      </c>
      <c r="Q9" s="62">
        <f>P9/100</f>
        <v>0.78746520976451828</v>
      </c>
      <c r="R9" s="24" t="s">
        <v>16</v>
      </c>
    </row>
    <row r="10" spans="1:21" ht="16.899999999999999" customHeight="1" x14ac:dyDescent="0.25">
      <c r="A10" s="16">
        <v>6</v>
      </c>
      <c r="B10" s="17" t="s">
        <v>22</v>
      </c>
      <c r="C10" s="18" t="s">
        <v>47</v>
      </c>
      <c r="D10" s="27">
        <v>31</v>
      </c>
      <c r="E10" s="25">
        <v>39443</v>
      </c>
      <c r="F10" s="58" t="s">
        <v>194</v>
      </c>
      <c r="G10" s="27">
        <v>8</v>
      </c>
      <c r="H10" s="16">
        <v>22</v>
      </c>
      <c r="I10" s="21">
        <f>20*H10/36</f>
        <v>12.222222222222221</v>
      </c>
      <c r="J10" s="16">
        <v>217</v>
      </c>
      <c r="K10" s="22">
        <f>25*184/J10</f>
        <v>21.198156682027651</v>
      </c>
      <c r="L10" s="16">
        <v>29.31</v>
      </c>
      <c r="M10" s="22">
        <f>25*25.44/L10</f>
        <v>21.699078812691916</v>
      </c>
      <c r="N10" s="16">
        <v>7.7</v>
      </c>
      <c r="O10" s="23">
        <f>30*N10/9.8</f>
        <v>23.571428571428569</v>
      </c>
      <c r="P10" s="22">
        <f>I10+K10+M10+O10</f>
        <v>78.690886288370365</v>
      </c>
      <c r="Q10" s="62">
        <f>P10/100</f>
        <v>0.78690886288370365</v>
      </c>
      <c r="R10" s="24" t="s">
        <v>16</v>
      </c>
    </row>
    <row r="11" spans="1:21" ht="16.899999999999999" customHeight="1" x14ac:dyDescent="0.25">
      <c r="A11" s="16">
        <v>7</v>
      </c>
      <c r="B11" s="17" t="s">
        <v>23</v>
      </c>
      <c r="C11" s="18" t="s">
        <v>47</v>
      </c>
      <c r="D11" s="30">
        <v>57</v>
      </c>
      <c r="E11" s="25">
        <v>39614</v>
      </c>
      <c r="F11" s="58" t="s">
        <v>194</v>
      </c>
      <c r="G11" s="30">
        <v>8</v>
      </c>
      <c r="H11" s="16">
        <v>23</v>
      </c>
      <c r="I11" s="21">
        <f>20*H11/36</f>
        <v>12.777777777777779</v>
      </c>
      <c r="J11" s="16">
        <v>192</v>
      </c>
      <c r="K11" s="22">
        <f>25*184/J11</f>
        <v>23.958333333333332</v>
      </c>
      <c r="L11" s="16">
        <v>44.45</v>
      </c>
      <c r="M11" s="22">
        <f>25*25.44/L11</f>
        <v>14.308211473565803</v>
      </c>
      <c r="N11" s="16">
        <v>9</v>
      </c>
      <c r="O11" s="23">
        <f>30*N11/9.8</f>
        <v>27.551020408163264</v>
      </c>
      <c r="P11" s="22">
        <f>I11+K11+M11+O11</f>
        <v>78.595342992840187</v>
      </c>
      <c r="Q11" s="62">
        <f>P11/100</f>
        <v>0.78595342992840189</v>
      </c>
      <c r="R11" s="24" t="s">
        <v>16</v>
      </c>
    </row>
    <row r="12" spans="1:21" ht="16.899999999999999" customHeight="1" x14ac:dyDescent="0.25">
      <c r="A12" s="16">
        <v>8</v>
      </c>
      <c r="B12" s="29" t="s">
        <v>24</v>
      </c>
      <c r="C12" s="18" t="s">
        <v>47</v>
      </c>
      <c r="D12" s="31">
        <v>90</v>
      </c>
      <c r="E12" s="58">
        <v>39794</v>
      </c>
      <c r="F12" s="58" t="s">
        <v>194</v>
      </c>
      <c r="G12" s="32">
        <v>7</v>
      </c>
      <c r="H12" s="16">
        <v>20</v>
      </c>
      <c r="I12" s="21">
        <f>20*H12/36</f>
        <v>11.111111111111111</v>
      </c>
      <c r="J12" s="16">
        <v>218</v>
      </c>
      <c r="K12" s="22">
        <f>25*184/J12</f>
        <v>21.100917431192659</v>
      </c>
      <c r="L12" s="16">
        <v>38.89</v>
      </c>
      <c r="M12" s="22">
        <f>25*25.44/L12</f>
        <v>16.353818462329649</v>
      </c>
      <c r="N12" s="16">
        <v>9.6</v>
      </c>
      <c r="O12" s="23">
        <f>30*N12/9.8</f>
        <v>29.387755102040813</v>
      </c>
      <c r="P12" s="22">
        <f>I12+K12+M12+O12</f>
        <v>77.953602106674225</v>
      </c>
      <c r="Q12" s="62">
        <f>P12/100</f>
        <v>0.77953602106674225</v>
      </c>
      <c r="R12" s="24" t="s">
        <v>16</v>
      </c>
    </row>
    <row r="13" spans="1:21" ht="16.899999999999999" customHeight="1" x14ac:dyDescent="0.25">
      <c r="A13" s="16">
        <v>9</v>
      </c>
      <c r="B13" s="29" t="s">
        <v>25</v>
      </c>
      <c r="C13" s="18" t="s">
        <v>47</v>
      </c>
      <c r="D13" s="30">
        <v>57</v>
      </c>
      <c r="E13" s="33">
        <v>40143</v>
      </c>
      <c r="F13" s="58" t="s">
        <v>194</v>
      </c>
      <c r="G13" s="30">
        <v>7</v>
      </c>
      <c r="H13" s="16">
        <v>26</v>
      </c>
      <c r="I13" s="21">
        <f>20*H13/36</f>
        <v>14.444444444444445</v>
      </c>
      <c r="J13" s="16">
        <v>198</v>
      </c>
      <c r="K13" s="22">
        <f>25*184/J13</f>
        <v>23.232323232323232</v>
      </c>
      <c r="L13" s="16">
        <v>62.25</v>
      </c>
      <c r="M13" s="22">
        <f>25*25.44/L13</f>
        <v>10.216867469879517</v>
      </c>
      <c r="N13" s="16">
        <v>9.5</v>
      </c>
      <c r="O13" s="23">
        <f>30*N13/9.8</f>
        <v>29.081632653061224</v>
      </c>
      <c r="P13" s="22">
        <f>I13+K13+M13+O13</f>
        <v>76.975267799708419</v>
      </c>
      <c r="Q13" s="62">
        <f>P13/100</f>
        <v>0.76975267799708424</v>
      </c>
      <c r="R13" s="24" t="s">
        <v>16</v>
      </c>
    </row>
    <row r="14" spans="1:21" ht="16.899999999999999" customHeight="1" x14ac:dyDescent="0.25">
      <c r="A14" s="16">
        <v>10</v>
      </c>
      <c r="B14" s="29" t="s">
        <v>26</v>
      </c>
      <c r="C14" s="18" t="s">
        <v>47</v>
      </c>
      <c r="D14" s="26">
        <v>70</v>
      </c>
      <c r="E14" s="25">
        <v>39914</v>
      </c>
      <c r="F14" s="58" t="s">
        <v>194</v>
      </c>
      <c r="G14" s="26">
        <v>7</v>
      </c>
      <c r="H14" s="16">
        <v>18</v>
      </c>
      <c r="I14" s="21">
        <f>20*H14/36</f>
        <v>10</v>
      </c>
      <c r="J14" s="16">
        <v>184</v>
      </c>
      <c r="K14" s="22">
        <f>25*184/J14</f>
        <v>25</v>
      </c>
      <c r="L14" s="16">
        <v>40.04</v>
      </c>
      <c r="M14" s="22">
        <f>25*25.44/L14</f>
        <v>15.884115884115884</v>
      </c>
      <c r="N14" s="16">
        <v>8.5</v>
      </c>
      <c r="O14" s="23">
        <f>30*N14/9.8</f>
        <v>26.020408163265305</v>
      </c>
      <c r="P14" s="22">
        <f>I14+K14+M14+O14</f>
        <v>76.904524047381187</v>
      </c>
      <c r="Q14" s="62">
        <f>P14/100</f>
        <v>0.76904524047381184</v>
      </c>
      <c r="R14" s="24" t="s">
        <v>16</v>
      </c>
    </row>
    <row r="15" spans="1:21" ht="16.899999999999999" customHeight="1" x14ac:dyDescent="0.25">
      <c r="A15" s="16">
        <v>11</v>
      </c>
      <c r="B15" s="17" t="s">
        <v>27</v>
      </c>
      <c r="C15" s="18" t="s">
        <v>47</v>
      </c>
      <c r="D15" s="34">
        <v>39</v>
      </c>
      <c r="E15" s="25">
        <v>39575</v>
      </c>
      <c r="F15" s="58" t="s">
        <v>194</v>
      </c>
      <c r="G15" s="34">
        <v>8</v>
      </c>
      <c r="H15" s="16">
        <v>20</v>
      </c>
      <c r="I15" s="21">
        <f>20*H15/36</f>
        <v>11.111111111111111</v>
      </c>
      <c r="J15" s="16">
        <v>189</v>
      </c>
      <c r="K15" s="22">
        <f>25*184/J15</f>
        <v>24.338624338624339</v>
      </c>
      <c r="L15" s="16">
        <v>46.8</v>
      </c>
      <c r="M15" s="22">
        <f>25*25.44/L15</f>
        <v>13.589743589743591</v>
      </c>
      <c r="N15" s="16">
        <v>9.1</v>
      </c>
      <c r="O15" s="23">
        <f>30*N15/9.8</f>
        <v>27.857142857142854</v>
      </c>
      <c r="P15" s="22">
        <f>I15+K15+M15+O15</f>
        <v>76.896621896621895</v>
      </c>
      <c r="Q15" s="62">
        <f>P15/100</f>
        <v>0.76896621896621897</v>
      </c>
      <c r="R15" s="24" t="s">
        <v>16</v>
      </c>
    </row>
    <row r="16" spans="1:21" ht="16.899999999999999" customHeight="1" x14ac:dyDescent="0.25">
      <c r="A16" s="16">
        <v>12</v>
      </c>
      <c r="B16" s="17" t="s">
        <v>28</v>
      </c>
      <c r="C16" s="18" t="s">
        <v>47</v>
      </c>
      <c r="D16" s="27">
        <v>51</v>
      </c>
      <c r="E16" s="25">
        <v>39542</v>
      </c>
      <c r="F16" s="58" t="s">
        <v>194</v>
      </c>
      <c r="G16" s="27">
        <v>8</v>
      </c>
      <c r="H16" s="16">
        <v>16</v>
      </c>
      <c r="I16" s="21">
        <f>20*H16/36</f>
        <v>8.8888888888888893</v>
      </c>
      <c r="J16" s="16">
        <v>226</v>
      </c>
      <c r="K16" s="22">
        <f>25*184/J16</f>
        <v>20.353982300884955</v>
      </c>
      <c r="L16" s="16">
        <v>33.28</v>
      </c>
      <c r="M16" s="22">
        <f>25*25.44/L16</f>
        <v>19.110576923076923</v>
      </c>
      <c r="N16" s="16">
        <v>8.9</v>
      </c>
      <c r="O16" s="23">
        <f>30*N16/9.8</f>
        <v>27.244897959183671</v>
      </c>
      <c r="P16" s="22">
        <f>I16+K16+M16+O16</f>
        <v>75.598346072034445</v>
      </c>
      <c r="Q16" s="62">
        <f>P16/100</f>
        <v>0.7559834607203445</v>
      </c>
      <c r="R16" s="24" t="s">
        <v>16</v>
      </c>
      <c r="S16" s="2" t="s">
        <v>29</v>
      </c>
    </row>
    <row r="17" spans="1:19" ht="16.899999999999999" customHeight="1" x14ac:dyDescent="0.25">
      <c r="A17" s="16">
        <v>13</v>
      </c>
      <c r="B17" s="17" t="s">
        <v>30</v>
      </c>
      <c r="C17" s="18" t="s">
        <v>47</v>
      </c>
      <c r="D17" s="27">
        <v>86</v>
      </c>
      <c r="E17" s="25">
        <v>39469</v>
      </c>
      <c r="F17" s="58" t="s">
        <v>194</v>
      </c>
      <c r="G17" s="27">
        <v>8</v>
      </c>
      <c r="H17" s="16">
        <v>20</v>
      </c>
      <c r="I17" s="21">
        <f>20*H17/36</f>
        <v>11.111111111111111</v>
      </c>
      <c r="J17" s="16">
        <v>197</v>
      </c>
      <c r="K17" s="22">
        <f>25*184/J17</f>
        <v>23.350253807106601</v>
      </c>
      <c r="L17" s="16">
        <v>54.21</v>
      </c>
      <c r="M17" s="22">
        <f>25*25.44/L17</f>
        <v>11.732152739346983</v>
      </c>
      <c r="N17" s="16">
        <v>9.6</v>
      </c>
      <c r="O17" s="23">
        <f>30*N17/9.8</f>
        <v>29.387755102040813</v>
      </c>
      <c r="P17" s="22">
        <f>I17+K17+M17+O17</f>
        <v>75.581272759605511</v>
      </c>
      <c r="Q17" s="62">
        <f>P17/100</f>
        <v>0.75581272759605511</v>
      </c>
      <c r="R17" s="24"/>
      <c r="S17" s="2" t="s">
        <v>29</v>
      </c>
    </row>
    <row r="18" spans="1:19" ht="16.899999999999999" customHeight="1" x14ac:dyDescent="0.25">
      <c r="A18" s="16">
        <v>14</v>
      </c>
      <c r="B18" s="29" t="s">
        <v>31</v>
      </c>
      <c r="C18" s="18" t="s">
        <v>47</v>
      </c>
      <c r="D18" s="35">
        <v>77</v>
      </c>
      <c r="E18" s="25">
        <v>40168</v>
      </c>
      <c r="F18" s="58" t="s">
        <v>194</v>
      </c>
      <c r="G18" s="35">
        <v>7</v>
      </c>
      <c r="H18" s="16">
        <v>18</v>
      </c>
      <c r="I18" s="21">
        <f>20*H18/36</f>
        <v>10</v>
      </c>
      <c r="J18" s="16">
        <v>235</v>
      </c>
      <c r="K18" s="22">
        <f>25*184/J18</f>
        <v>19.574468085106382</v>
      </c>
      <c r="L18" s="16">
        <v>36.61</v>
      </c>
      <c r="M18" s="22">
        <f>25*25.44/L18</f>
        <v>17.372302649549304</v>
      </c>
      <c r="N18" s="16">
        <v>9.1999999999999993</v>
      </c>
      <c r="O18" s="23">
        <f>30*N18/9.8</f>
        <v>28.163265306122447</v>
      </c>
      <c r="P18" s="22">
        <f>I18+K18+M18+O18</f>
        <v>75.110036040778141</v>
      </c>
      <c r="Q18" s="62">
        <f>P18/100</f>
        <v>0.75110036040778139</v>
      </c>
      <c r="R18" s="24"/>
    </row>
    <row r="19" spans="1:19" ht="16.899999999999999" customHeight="1" x14ac:dyDescent="0.25">
      <c r="A19" s="16">
        <v>15</v>
      </c>
      <c r="B19" s="17" t="s">
        <v>32</v>
      </c>
      <c r="C19" s="18" t="s">
        <v>47</v>
      </c>
      <c r="D19" s="31">
        <v>90</v>
      </c>
      <c r="E19" s="25">
        <v>39717</v>
      </c>
      <c r="F19" s="58" t="s">
        <v>194</v>
      </c>
      <c r="G19" s="32">
        <v>8</v>
      </c>
      <c r="H19" s="16">
        <v>15</v>
      </c>
      <c r="I19" s="21">
        <f>20*H19/36</f>
        <v>8.3333333333333339</v>
      </c>
      <c r="J19" s="16">
        <v>187</v>
      </c>
      <c r="K19" s="22">
        <f>25*184/J19</f>
        <v>24.598930481283421</v>
      </c>
      <c r="L19" s="16">
        <v>40.950000000000003</v>
      </c>
      <c r="M19" s="22">
        <f>25*25.44/L19</f>
        <v>15.531135531135529</v>
      </c>
      <c r="N19" s="16">
        <v>8.6999999999999993</v>
      </c>
      <c r="O19" s="23">
        <f>30*N19/9.8</f>
        <v>26.632653061224488</v>
      </c>
      <c r="P19" s="22">
        <f>I19+K19+M19+O19</f>
        <v>75.096052406976767</v>
      </c>
      <c r="Q19" s="62">
        <f>P19/100</f>
        <v>0.75096052406976765</v>
      </c>
      <c r="R19" s="24"/>
    </row>
    <row r="20" spans="1:19" ht="16.899999999999999" customHeight="1" x14ac:dyDescent="0.25">
      <c r="A20" s="16">
        <v>16</v>
      </c>
      <c r="B20" s="29" t="s">
        <v>33</v>
      </c>
      <c r="C20" s="18" t="s">
        <v>47</v>
      </c>
      <c r="D20" s="30">
        <v>57</v>
      </c>
      <c r="E20" s="33">
        <v>40000</v>
      </c>
      <c r="F20" s="58" t="s">
        <v>194</v>
      </c>
      <c r="G20" s="30">
        <v>7</v>
      </c>
      <c r="H20" s="16">
        <v>16</v>
      </c>
      <c r="I20" s="21">
        <f>20*H20/36</f>
        <v>8.8888888888888893</v>
      </c>
      <c r="J20" s="16">
        <v>205</v>
      </c>
      <c r="K20" s="22">
        <f>25*184/J20</f>
        <v>22.439024390243901</v>
      </c>
      <c r="L20" s="16">
        <v>44.42</v>
      </c>
      <c r="M20" s="22">
        <f>25*25.44/L20</f>
        <v>14.317874831157136</v>
      </c>
      <c r="N20" s="16">
        <v>9.6</v>
      </c>
      <c r="O20" s="23">
        <f>30*N20/9.8</f>
        <v>29.387755102040813</v>
      </c>
      <c r="P20" s="22">
        <f>I20+K20+M20+O20</f>
        <v>75.033543212330741</v>
      </c>
      <c r="Q20" s="62">
        <f>P20/100</f>
        <v>0.75033543212330744</v>
      </c>
      <c r="R20" s="24"/>
    </row>
    <row r="21" spans="1:19" ht="16.899999999999999" customHeight="1" x14ac:dyDescent="0.25">
      <c r="A21" s="16">
        <v>17</v>
      </c>
      <c r="B21" s="29" t="s">
        <v>34</v>
      </c>
      <c r="C21" s="18" t="s">
        <v>47</v>
      </c>
      <c r="D21" s="26">
        <v>70</v>
      </c>
      <c r="E21" s="25">
        <v>40037</v>
      </c>
      <c r="F21" s="58" t="s">
        <v>194</v>
      </c>
      <c r="G21" s="26">
        <v>7</v>
      </c>
      <c r="H21" s="16">
        <v>16</v>
      </c>
      <c r="I21" s="21">
        <f>20*H21/36</f>
        <v>8.8888888888888893</v>
      </c>
      <c r="J21" s="16">
        <v>206</v>
      </c>
      <c r="K21" s="22">
        <f>25*184/J21</f>
        <v>22.33009708737864</v>
      </c>
      <c r="L21" s="16">
        <v>43</v>
      </c>
      <c r="M21" s="22">
        <f>25*25.44/L21</f>
        <v>14.790697674418604</v>
      </c>
      <c r="N21" s="16">
        <v>9.4</v>
      </c>
      <c r="O21" s="23">
        <f>30*N21/9.8</f>
        <v>28.77551020408163</v>
      </c>
      <c r="P21" s="22">
        <f>I21+K21+M21+O21</f>
        <v>74.785193854767769</v>
      </c>
      <c r="Q21" s="62">
        <f>P21/100</f>
        <v>0.74785193854767773</v>
      </c>
      <c r="R21" s="24"/>
    </row>
    <row r="22" spans="1:19" ht="16.899999999999999" customHeight="1" x14ac:dyDescent="0.25">
      <c r="A22" s="16">
        <v>18</v>
      </c>
      <c r="B22" s="17" t="s">
        <v>35</v>
      </c>
      <c r="C22" s="18" t="s">
        <v>47</v>
      </c>
      <c r="D22" s="34">
        <v>39</v>
      </c>
      <c r="E22" s="28" t="s">
        <v>36</v>
      </c>
      <c r="F22" s="58" t="s">
        <v>194</v>
      </c>
      <c r="G22" s="34">
        <v>8</v>
      </c>
      <c r="H22" s="16">
        <v>27</v>
      </c>
      <c r="I22" s="21">
        <f>20*H22/36</f>
        <v>15</v>
      </c>
      <c r="J22" s="16">
        <v>211</v>
      </c>
      <c r="K22" s="22">
        <f>25*184/J22</f>
        <v>21.800947867298579</v>
      </c>
      <c r="L22" s="16">
        <v>50.96</v>
      </c>
      <c r="M22" s="22">
        <f>25*25.44/L22</f>
        <v>12.480376766091052</v>
      </c>
      <c r="N22" s="16">
        <v>8.3000000000000007</v>
      </c>
      <c r="O22" s="23">
        <f>30*N22/9.8</f>
        <v>25.408163265306122</v>
      </c>
      <c r="P22" s="22">
        <f>I22+K22+M22+O22</f>
        <v>74.689487898695745</v>
      </c>
      <c r="Q22" s="62">
        <f>P22/100</f>
        <v>0.7468948789869575</v>
      </c>
      <c r="R22" s="24"/>
    </row>
    <row r="23" spans="1:19" ht="16.899999999999999" customHeight="1" x14ac:dyDescent="0.25">
      <c r="A23" s="16">
        <v>19</v>
      </c>
      <c r="B23" s="29" t="s">
        <v>37</v>
      </c>
      <c r="C23" s="18" t="s">
        <v>47</v>
      </c>
      <c r="D23" s="34">
        <v>39</v>
      </c>
      <c r="E23" s="25">
        <v>40005</v>
      </c>
      <c r="F23" s="58" t="s">
        <v>194</v>
      </c>
      <c r="G23" s="34">
        <v>7</v>
      </c>
      <c r="H23" s="16">
        <v>17</v>
      </c>
      <c r="I23" s="21">
        <f>20*H23/36</f>
        <v>9.4444444444444446</v>
      </c>
      <c r="J23" s="16">
        <v>211</v>
      </c>
      <c r="K23" s="22">
        <f>25*184/J23</f>
        <v>21.800947867298579</v>
      </c>
      <c r="L23" s="16">
        <v>43.04</v>
      </c>
      <c r="M23" s="22">
        <f>25*25.44/L23</f>
        <v>14.776951672862454</v>
      </c>
      <c r="N23" s="16">
        <v>9.3000000000000007</v>
      </c>
      <c r="O23" s="23">
        <f>30*N23/9.8</f>
        <v>28.469387755102037</v>
      </c>
      <c r="P23" s="22">
        <f>I23+K23+M23+O23</f>
        <v>74.491731739707518</v>
      </c>
      <c r="Q23" s="62">
        <f>P23/100</f>
        <v>0.74491731739707523</v>
      </c>
      <c r="R23" s="24"/>
    </row>
    <row r="24" spans="1:19" ht="16.899999999999999" customHeight="1" x14ac:dyDescent="0.25">
      <c r="A24" s="16">
        <v>20</v>
      </c>
      <c r="B24" s="29" t="s">
        <v>38</v>
      </c>
      <c r="C24" s="18" t="s">
        <v>47</v>
      </c>
      <c r="D24" s="27">
        <v>86</v>
      </c>
      <c r="E24" s="25">
        <v>39874</v>
      </c>
      <c r="F24" s="58" t="s">
        <v>194</v>
      </c>
      <c r="G24" s="27">
        <v>7</v>
      </c>
      <c r="H24" s="16">
        <v>12</v>
      </c>
      <c r="I24" s="21">
        <f>20*H24/36</f>
        <v>6.666666666666667</v>
      </c>
      <c r="J24" s="16">
        <v>231</v>
      </c>
      <c r="K24" s="22">
        <f>25*184/J24</f>
        <v>19.913419913419915</v>
      </c>
      <c r="L24" s="16">
        <v>33.74</v>
      </c>
      <c r="M24" s="22">
        <f>25*25.44/L24</f>
        <v>18.850029638411382</v>
      </c>
      <c r="N24" s="16">
        <v>9.4</v>
      </c>
      <c r="O24" s="23">
        <f>30*N24/9.8</f>
        <v>28.77551020408163</v>
      </c>
      <c r="P24" s="22">
        <f>I24+K24+M24+O24</f>
        <v>74.205626422579599</v>
      </c>
      <c r="Q24" s="62">
        <f>P24/100</f>
        <v>0.74205626422579596</v>
      </c>
      <c r="R24" s="24"/>
    </row>
    <row r="25" spans="1:19" ht="16.899999999999999" customHeight="1" x14ac:dyDescent="0.25">
      <c r="A25" s="16">
        <v>21</v>
      </c>
      <c r="B25" s="29" t="s">
        <v>39</v>
      </c>
      <c r="C25" s="18" t="s">
        <v>47</v>
      </c>
      <c r="D25" s="27">
        <v>60</v>
      </c>
      <c r="E25" s="33">
        <v>40406</v>
      </c>
      <c r="F25" s="58" t="s">
        <v>194</v>
      </c>
      <c r="G25" s="27" t="s">
        <v>21</v>
      </c>
      <c r="H25" s="16">
        <v>12</v>
      </c>
      <c r="I25" s="21">
        <f>20*H25/36</f>
        <v>6.666666666666667</v>
      </c>
      <c r="J25" s="16">
        <v>220</v>
      </c>
      <c r="K25" s="22">
        <f>25*184/J25</f>
        <v>20.90909090909091</v>
      </c>
      <c r="L25" s="16">
        <v>37.76</v>
      </c>
      <c r="M25" s="22">
        <f>25*25.44/L25</f>
        <v>16.843220338983052</v>
      </c>
      <c r="N25" s="16">
        <v>9.6</v>
      </c>
      <c r="O25" s="23">
        <f>30*N25/9.8</f>
        <v>29.387755102040813</v>
      </c>
      <c r="P25" s="22">
        <f>I25+K25+M25+O25</f>
        <v>73.806733016781436</v>
      </c>
      <c r="Q25" s="62">
        <f>P25/100</f>
        <v>0.73806733016781434</v>
      </c>
      <c r="R25" s="24"/>
    </row>
    <row r="26" spans="1:19" ht="16.899999999999999" customHeight="1" x14ac:dyDescent="0.25">
      <c r="A26" s="16">
        <v>22</v>
      </c>
      <c r="B26" s="29" t="s">
        <v>40</v>
      </c>
      <c r="C26" s="18" t="s">
        <v>47</v>
      </c>
      <c r="D26" s="20">
        <v>67</v>
      </c>
      <c r="E26" s="33">
        <v>39915</v>
      </c>
      <c r="F26" s="58" t="s">
        <v>194</v>
      </c>
      <c r="G26" s="20">
        <v>7</v>
      </c>
      <c r="H26" s="16">
        <v>17</v>
      </c>
      <c r="I26" s="21">
        <f>20*H26/36</f>
        <v>9.4444444444444446</v>
      </c>
      <c r="J26" s="16">
        <v>227</v>
      </c>
      <c r="K26" s="22">
        <f>25*184/J26</f>
        <v>20.264317180616739</v>
      </c>
      <c r="L26" s="16">
        <v>43.8</v>
      </c>
      <c r="M26" s="22">
        <f>25*25.44/L26</f>
        <v>14.520547945205481</v>
      </c>
      <c r="N26" s="16">
        <v>9.5</v>
      </c>
      <c r="O26" s="23">
        <f>30*N26/9.8</f>
        <v>29.081632653061224</v>
      </c>
      <c r="P26" s="22">
        <f>I26+K26+M26+O26</f>
        <v>73.310942223327885</v>
      </c>
      <c r="Q26" s="62">
        <f>P26/100</f>
        <v>0.7331094222332788</v>
      </c>
      <c r="R26" s="24"/>
    </row>
    <row r="27" spans="1:19" ht="16.899999999999999" customHeight="1" x14ac:dyDescent="0.25">
      <c r="A27" s="16">
        <v>23</v>
      </c>
      <c r="B27" s="29" t="s">
        <v>41</v>
      </c>
      <c r="C27" s="18" t="s">
        <v>47</v>
      </c>
      <c r="D27" s="30">
        <v>16</v>
      </c>
      <c r="E27" s="36" t="s">
        <v>192</v>
      </c>
      <c r="F27" s="58" t="s">
        <v>194</v>
      </c>
      <c r="G27" s="30">
        <v>8</v>
      </c>
      <c r="H27" s="16">
        <v>22</v>
      </c>
      <c r="I27" s="21">
        <f>20*H27/36</f>
        <v>12.222222222222221</v>
      </c>
      <c r="J27" s="16">
        <v>207</v>
      </c>
      <c r="K27" s="22">
        <f>25*184/J27</f>
        <v>22.222222222222221</v>
      </c>
      <c r="L27" s="16">
        <v>52.1</v>
      </c>
      <c r="M27" s="22">
        <f>25*25.44/L27</f>
        <v>12.207293666026871</v>
      </c>
      <c r="N27" s="16">
        <v>8.6</v>
      </c>
      <c r="O27" s="23">
        <f>30*N27/9.8</f>
        <v>26.326530612244895</v>
      </c>
      <c r="P27" s="22">
        <f>I27+K27+M27+O27</f>
        <v>72.978268722716209</v>
      </c>
      <c r="Q27" s="62">
        <f>P27/100</f>
        <v>0.72978268722716211</v>
      </c>
      <c r="R27" s="24"/>
    </row>
    <row r="28" spans="1:19" ht="16.899999999999999" customHeight="1" x14ac:dyDescent="0.25">
      <c r="A28" s="16">
        <v>24</v>
      </c>
      <c r="B28" s="29" t="s">
        <v>42</v>
      </c>
      <c r="C28" s="18" t="s">
        <v>47</v>
      </c>
      <c r="D28" s="20">
        <v>67</v>
      </c>
      <c r="E28" s="25">
        <v>40488</v>
      </c>
      <c r="F28" s="58" t="s">
        <v>194</v>
      </c>
      <c r="G28" s="20">
        <v>7</v>
      </c>
      <c r="H28" s="16">
        <v>14</v>
      </c>
      <c r="I28" s="21">
        <f>20*H28/36</f>
        <v>7.7777777777777777</v>
      </c>
      <c r="J28" s="16">
        <v>204</v>
      </c>
      <c r="K28" s="22">
        <f>25*184/J28</f>
        <v>22.549019607843139</v>
      </c>
      <c r="L28" s="16">
        <v>49.22</v>
      </c>
      <c r="M28" s="22">
        <f>25*25.44/L28</f>
        <v>12.921576594880131</v>
      </c>
      <c r="N28" s="16">
        <v>9.6999999999999993</v>
      </c>
      <c r="O28" s="23">
        <f>30*N28/9.8</f>
        <v>29.693877551020407</v>
      </c>
      <c r="P28" s="22">
        <f>I28+K28+M28+O28</f>
        <v>72.942251531521464</v>
      </c>
      <c r="Q28" s="62">
        <f>P28/100</f>
        <v>0.72942251531521463</v>
      </c>
      <c r="R28" s="24"/>
    </row>
    <row r="29" spans="1:19" ht="16.899999999999999" customHeight="1" x14ac:dyDescent="0.25">
      <c r="A29" s="16">
        <v>25</v>
      </c>
      <c r="B29" s="17" t="s">
        <v>43</v>
      </c>
      <c r="C29" s="18" t="s">
        <v>47</v>
      </c>
      <c r="D29" s="27">
        <v>51</v>
      </c>
      <c r="E29" s="33">
        <v>39527</v>
      </c>
      <c r="F29" s="58" t="s">
        <v>194</v>
      </c>
      <c r="G29" s="27">
        <v>8</v>
      </c>
      <c r="H29" s="16">
        <v>14</v>
      </c>
      <c r="I29" s="21">
        <f>20*H29/36</f>
        <v>7.7777777777777777</v>
      </c>
      <c r="J29" s="16">
        <v>195</v>
      </c>
      <c r="K29" s="22">
        <f>25*184/J29</f>
        <v>23.589743589743591</v>
      </c>
      <c r="L29" s="16">
        <v>48.03</v>
      </c>
      <c r="M29" s="22">
        <f>25*25.44/L29</f>
        <v>13.241723922548408</v>
      </c>
      <c r="N29" s="16">
        <v>9.1999999999999993</v>
      </c>
      <c r="O29" s="23">
        <f>30*N29/9.8</f>
        <v>28.163265306122447</v>
      </c>
      <c r="P29" s="22">
        <f>I29+K29+M29+O29</f>
        <v>72.772510596192234</v>
      </c>
      <c r="Q29" s="62">
        <f>P29/100</f>
        <v>0.7277251059619223</v>
      </c>
      <c r="R29" s="24"/>
    </row>
    <row r="30" spans="1:19" ht="16.899999999999999" customHeight="1" x14ac:dyDescent="0.25">
      <c r="A30" s="16">
        <v>26</v>
      </c>
      <c r="B30" s="29" t="s">
        <v>44</v>
      </c>
      <c r="C30" s="18" t="s">
        <v>47</v>
      </c>
      <c r="D30" s="27">
        <v>93</v>
      </c>
      <c r="E30" s="25">
        <v>39953</v>
      </c>
      <c r="F30" s="58" t="s">
        <v>194</v>
      </c>
      <c r="G30" s="27">
        <v>7</v>
      </c>
      <c r="H30" s="16">
        <v>17</v>
      </c>
      <c r="I30" s="21">
        <f>20*H30/36</f>
        <v>9.4444444444444446</v>
      </c>
      <c r="J30" s="16">
        <v>244</v>
      </c>
      <c r="K30" s="22">
        <f>25*184/J30</f>
        <v>18.852459016393443</v>
      </c>
      <c r="L30" s="16">
        <v>44.31</v>
      </c>
      <c r="M30" s="22">
        <f>25*25.44/L30</f>
        <v>14.353419092755585</v>
      </c>
      <c r="N30" s="16">
        <v>9.6</v>
      </c>
      <c r="O30" s="23">
        <f>30*N30/9.8</f>
        <v>29.387755102040813</v>
      </c>
      <c r="P30" s="22">
        <f>I30+K30+M30+O30</f>
        <v>72.038077655634282</v>
      </c>
      <c r="Q30" s="62">
        <f>P30/100</f>
        <v>0.72038077655634281</v>
      </c>
      <c r="R30" s="24"/>
    </row>
    <row r="31" spans="1:19" ht="16.899999999999999" customHeight="1" x14ac:dyDescent="0.25">
      <c r="A31" s="16">
        <v>27</v>
      </c>
      <c r="B31" s="29" t="s">
        <v>45</v>
      </c>
      <c r="C31" s="18" t="s">
        <v>47</v>
      </c>
      <c r="D31" s="27">
        <v>93</v>
      </c>
      <c r="E31" s="25">
        <v>40159</v>
      </c>
      <c r="F31" s="58" t="s">
        <v>194</v>
      </c>
      <c r="G31" s="27">
        <v>7</v>
      </c>
      <c r="H31" s="16">
        <v>12</v>
      </c>
      <c r="I31" s="21">
        <f>20*H31/36</f>
        <v>6.666666666666667</v>
      </c>
      <c r="J31" s="16">
        <v>224</v>
      </c>
      <c r="K31" s="22">
        <f>25*184/J31</f>
        <v>20.535714285714285</v>
      </c>
      <c r="L31" s="16">
        <v>38.31</v>
      </c>
      <c r="M31" s="22">
        <f>25*25.44/L31</f>
        <v>16.601409553641346</v>
      </c>
      <c r="N31" s="16">
        <v>9.1999999999999993</v>
      </c>
      <c r="O31" s="23">
        <f>30*N31/9.8</f>
        <v>28.163265306122447</v>
      </c>
      <c r="P31" s="22">
        <f>I31+K31+M31+O31</f>
        <v>71.967055812144736</v>
      </c>
      <c r="Q31" s="62">
        <f>P31/100</f>
        <v>0.71967055812144731</v>
      </c>
      <c r="R31" s="24"/>
    </row>
    <row r="32" spans="1:19" ht="16.899999999999999" customHeight="1" x14ac:dyDescent="0.25">
      <c r="A32" s="16">
        <v>28</v>
      </c>
      <c r="B32" s="17" t="s">
        <v>46</v>
      </c>
      <c r="C32" s="18" t="s">
        <v>47</v>
      </c>
      <c r="D32" s="31">
        <v>90</v>
      </c>
      <c r="E32" s="59" t="s">
        <v>48</v>
      </c>
      <c r="F32" s="58" t="s">
        <v>194</v>
      </c>
      <c r="G32" s="27">
        <v>8</v>
      </c>
      <c r="H32" s="16">
        <v>17</v>
      </c>
      <c r="I32" s="21">
        <f>20*H32/36</f>
        <v>9.4444444444444446</v>
      </c>
      <c r="J32" s="37">
        <v>208</v>
      </c>
      <c r="K32" s="22">
        <f>25*184/J32</f>
        <v>22.115384615384617</v>
      </c>
      <c r="L32" s="37">
        <v>56.29</v>
      </c>
      <c r="M32" s="22">
        <f>25*25.44/L32</f>
        <v>11.298632083851484</v>
      </c>
      <c r="N32" s="37">
        <v>9.5</v>
      </c>
      <c r="O32" s="23">
        <f>30*N32/9.8</f>
        <v>29.081632653061224</v>
      </c>
      <c r="P32" s="22">
        <f>I32+K32+M32+O32</f>
        <v>71.940093796741763</v>
      </c>
      <c r="Q32" s="62">
        <f>P32/100</f>
        <v>0.71940093796741766</v>
      </c>
      <c r="R32" s="38"/>
    </row>
    <row r="33" spans="1:18" ht="16.899999999999999" customHeight="1" x14ac:dyDescent="0.25">
      <c r="A33" s="16">
        <v>29</v>
      </c>
      <c r="B33" s="29" t="s">
        <v>49</v>
      </c>
      <c r="C33" s="18" t="s">
        <v>47</v>
      </c>
      <c r="D33" s="27">
        <v>91</v>
      </c>
      <c r="E33" s="60">
        <v>39524</v>
      </c>
      <c r="F33" s="58" t="s">
        <v>194</v>
      </c>
      <c r="G33" s="27">
        <v>7</v>
      </c>
      <c r="H33" s="16">
        <v>19</v>
      </c>
      <c r="I33" s="21">
        <f>20*H33/36</f>
        <v>10.555555555555555</v>
      </c>
      <c r="J33" s="16">
        <v>185</v>
      </c>
      <c r="K33" s="22">
        <f>25*184/J33</f>
        <v>24.864864864864863</v>
      </c>
      <c r="L33" s="16">
        <v>56.29</v>
      </c>
      <c r="M33" s="22">
        <f>25*25.44/L33</f>
        <v>11.298632083851484</v>
      </c>
      <c r="N33" s="16">
        <v>8.1999999999999993</v>
      </c>
      <c r="O33" s="23">
        <f>30*N33/9.8</f>
        <v>25.102040816326525</v>
      </c>
      <c r="P33" s="22">
        <f>I33+K33+M33+O33</f>
        <v>71.821093320598422</v>
      </c>
      <c r="Q33" s="62">
        <f>P33/100</f>
        <v>0.71821093320598417</v>
      </c>
      <c r="R33" s="24"/>
    </row>
    <row r="34" spans="1:18" ht="16.899999999999999" customHeight="1" x14ac:dyDescent="0.25">
      <c r="A34" s="16">
        <v>30</v>
      </c>
      <c r="B34" s="17" t="s">
        <v>50</v>
      </c>
      <c r="C34" s="18" t="s">
        <v>47</v>
      </c>
      <c r="D34" s="27" t="s">
        <v>51</v>
      </c>
      <c r="E34" s="58">
        <v>39641</v>
      </c>
      <c r="F34" s="58" t="s">
        <v>194</v>
      </c>
      <c r="G34" s="27">
        <v>8</v>
      </c>
      <c r="H34" s="16">
        <v>18</v>
      </c>
      <c r="I34" s="21">
        <f>20*H34/36</f>
        <v>10</v>
      </c>
      <c r="J34" s="16">
        <v>222</v>
      </c>
      <c r="K34" s="22">
        <f>25*184/J34</f>
        <v>20.72072072072072</v>
      </c>
      <c r="L34" s="16">
        <v>48.67</v>
      </c>
      <c r="M34" s="22">
        <f>25*25.44/L34</f>
        <v>13.067598109718512</v>
      </c>
      <c r="N34" s="16">
        <v>9</v>
      </c>
      <c r="O34" s="23">
        <f>30*N34/9.8</f>
        <v>27.551020408163264</v>
      </c>
      <c r="P34" s="22">
        <f>I34+K34+M34+O34</f>
        <v>71.339339238602491</v>
      </c>
      <c r="Q34" s="62">
        <f>P34/100</f>
        <v>0.71339339238602495</v>
      </c>
      <c r="R34" s="24"/>
    </row>
    <row r="35" spans="1:18" ht="16.899999999999999" customHeight="1" x14ac:dyDescent="0.25">
      <c r="A35" s="16">
        <v>31</v>
      </c>
      <c r="B35" s="17" t="s">
        <v>52</v>
      </c>
      <c r="C35" s="18" t="s">
        <v>47</v>
      </c>
      <c r="D35" s="27">
        <v>35</v>
      </c>
      <c r="E35" s="25">
        <v>39796</v>
      </c>
      <c r="F35" s="58" t="s">
        <v>194</v>
      </c>
      <c r="G35" s="27">
        <v>8</v>
      </c>
      <c r="H35" s="16">
        <v>18</v>
      </c>
      <c r="I35" s="21">
        <f>20*H35/36</f>
        <v>10</v>
      </c>
      <c r="J35" s="16">
        <v>197</v>
      </c>
      <c r="K35" s="22">
        <f>25*184/J35</f>
        <v>23.350253807106601</v>
      </c>
      <c r="L35" s="16">
        <v>59.03</v>
      </c>
      <c r="M35" s="22">
        <f>25*25.44/L35</f>
        <v>10.774182619007284</v>
      </c>
      <c r="N35" s="16">
        <v>8.8000000000000007</v>
      </c>
      <c r="O35" s="23">
        <f>30*N35/9.8</f>
        <v>26.938775510204081</v>
      </c>
      <c r="P35" s="22">
        <f>I35+K35+M35+O35</f>
        <v>71.06321193631797</v>
      </c>
      <c r="Q35" s="62">
        <f>P35/100</f>
        <v>0.71063211936317972</v>
      </c>
      <c r="R35" s="24"/>
    </row>
    <row r="36" spans="1:18" ht="16.899999999999999" customHeight="1" x14ac:dyDescent="0.25">
      <c r="A36" s="16">
        <v>32</v>
      </c>
      <c r="B36" s="29" t="s">
        <v>53</v>
      </c>
      <c r="C36" s="18" t="s">
        <v>47</v>
      </c>
      <c r="D36" s="35">
        <v>77</v>
      </c>
      <c r="E36" s="33">
        <v>40127</v>
      </c>
      <c r="F36" s="58" t="s">
        <v>194</v>
      </c>
      <c r="G36" s="35">
        <v>7</v>
      </c>
      <c r="H36" s="16">
        <v>18</v>
      </c>
      <c r="I36" s="21">
        <f>20*H36/36</f>
        <v>10</v>
      </c>
      <c r="J36" s="16">
        <v>220</v>
      </c>
      <c r="K36" s="22">
        <f>25*184/J36</f>
        <v>20.90909090909091</v>
      </c>
      <c r="L36" s="16">
        <v>54.02</v>
      </c>
      <c r="M36" s="22">
        <f>25*25.44/L36</f>
        <v>11.773417252869306</v>
      </c>
      <c r="N36" s="16">
        <v>9.1999999999999993</v>
      </c>
      <c r="O36" s="23">
        <f>30*N36/9.8</f>
        <v>28.163265306122447</v>
      </c>
      <c r="P36" s="22">
        <f>I36+K36+M36+O36</f>
        <v>70.845773468082655</v>
      </c>
      <c r="Q36" s="62">
        <f>P36/100</f>
        <v>0.70845773468082651</v>
      </c>
      <c r="R36" s="24"/>
    </row>
    <row r="37" spans="1:18" ht="16.899999999999999" customHeight="1" x14ac:dyDescent="0.25">
      <c r="A37" s="16">
        <v>33</v>
      </c>
      <c r="B37" s="17" t="s">
        <v>54</v>
      </c>
      <c r="C37" s="18" t="s">
        <v>47</v>
      </c>
      <c r="D37" s="27">
        <v>51</v>
      </c>
      <c r="E37" s="33">
        <v>39394</v>
      </c>
      <c r="F37" s="58" t="s">
        <v>194</v>
      </c>
      <c r="G37" s="27">
        <v>8</v>
      </c>
      <c r="H37" s="16">
        <v>20</v>
      </c>
      <c r="I37" s="21">
        <f>20*H37/36</f>
        <v>11.111111111111111</v>
      </c>
      <c r="J37" s="16">
        <v>222</v>
      </c>
      <c r="K37" s="22">
        <f>25*184/J37</f>
        <v>20.72072072072072</v>
      </c>
      <c r="L37" s="16">
        <v>59.65</v>
      </c>
      <c r="M37" s="22">
        <f>25*25.44/L37</f>
        <v>10.66219614417435</v>
      </c>
      <c r="N37" s="16">
        <v>9.1999999999999993</v>
      </c>
      <c r="O37" s="23">
        <f>30*N37/9.8</f>
        <v>28.163265306122447</v>
      </c>
      <c r="P37" s="22">
        <f>I37+K37+M37+O37</f>
        <v>70.65729328212862</v>
      </c>
      <c r="Q37" s="62">
        <f>P37/100</f>
        <v>0.70657293282128619</v>
      </c>
      <c r="R37" s="24"/>
    </row>
    <row r="38" spans="1:18" ht="16.899999999999999" customHeight="1" x14ac:dyDescent="0.25">
      <c r="A38" s="16">
        <v>34</v>
      </c>
      <c r="B38" s="29" t="s">
        <v>55</v>
      </c>
      <c r="C38" s="18" t="s">
        <v>47</v>
      </c>
      <c r="D38" s="27">
        <v>38</v>
      </c>
      <c r="E38" s="39">
        <v>39986</v>
      </c>
      <c r="F38" s="58" t="s">
        <v>194</v>
      </c>
      <c r="G38" s="27">
        <v>7</v>
      </c>
      <c r="H38" s="16">
        <v>15</v>
      </c>
      <c r="I38" s="21">
        <f>20*H38/36</f>
        <v>8.3333333333333339</v>
      </c>
      <c r="J38" s="16">
        <v>207</v>
      </c>
      <c r="K38" s="22">
        <f>25*184/J38</f>
        <v>22.222222222222221</v>
      </c>
      <c r="L38" s="16">
        <v>52.39</v>
      </c>
      <c r="M38" s="22">
        <f>25*25.44/L38</f>
        <v>12.13972132086276</v>
      </c>
      <c r="N38" s="16">
        <v>9.1</v>
      </c>
      <c r="O38" s="23">
        <f>30*N38/9.8</f>
        <v>27.857142857142854</v>
      </c>
      <c r="P38" s="22">
        <f>I38+K38+M38+O38</f>
        <v>70.55241973356118</v>
      </c>
      <c r="Q38" s="62">
        <f>P38/100</f>
        <v>0.70552419733561178</v>
      </c>
      <c r="R38" s="24"/>
    </row>
    <row r="39" spans="1:18" ht="16.899999999999999" customHeight="1" x14ac:dyDescent="0.25">
      <c r="A39" s="16">
        <v>35</v>
      </c>
      <c r="B39" s="29" t="s">
        <v>56</v>
      </c>
      <c r="C39" s="18" t="s">
        <v>47</v>
      </c>
      <c r="D39" s="20">
        <v>67</v>
      </c>
      <c r="E39" s="25">
        <v>40336</v>
      </c>
      <c r="F39" s="58" t="s">
        <v>194</v>
      </c>
      <c r="G39" s="20">
        <v>7</v>
      </c>
      <c r="H39" s="16">
        <v>15</v>
      </c>
      <c r="I39" s="21">
        <f>20*H39/36</f>
        <v>8.3333333333333339</v>
      </c>
      <c r="J39" s="16">
        <v>224</v>
      </c>
      <c r="K39" s="22">
        <f>25*184/J39</f>
        <v>20.535714285714285</v>
      </c>
      <c r="L39" s="16">
        <v>48.15</v>
      </c>
      <c r="M39" s="22">
        <f>25*25.44/L39</f>
        <v>13.208722741433021</v>
      </c>
      <c r="N39" s="16">
        <v>9.3000000000000007</v>
      </c>
      <c r="O39" s="23">
        <f>30*N39/9.8</f>
        <v>28.469387755102037</v>
      </c>
      <c r="P39" s="22">
        <f>I39+K39+M39+O39</f>
        <v>70.547158115582675</v>
      </c>
      <c r="Q39" s="62">
        <f>P39/100</f>
        <v>0.70547158115582675</v>
      </c>
      <c r="R39" s="24"/>
    </row>
    <row r="40" spans="1:18" ht="16.899999999999999" customHeight="1" x14ac:dyDescent="0.25">
      <c r="A40" s="16">
        <v>36</v>
      </c>
      <c r="B40" s="29" t="s">
        <v>57</v>
      </c>
      <c r="C40" s="18" t="s">
        <v>47</v>
      </c>
      <c r="D40" s="31">
        <v>90</v>
      </c>
      <c r="E40" s="58">
        <v>40242</v>
      </c>
      <c r="F40" s="58" t="s">
        <v>194</v>
      </c>
      <c r="G40" s="32">
        <v>7</v>
      </c>
      <c r="H40" s="16">
        <v>10</v>
      </c>
      <c r="I40" s="21">
        <f>20*H40/36</f>
        <v>5.5555555555555554</v>
      </c>
      <c r="J40" s="16">
        <v>217</v>
      </c>
      <c r="K40" s="22">
        <f>25*184/J40</f>
        <v>21.198156682027651</v>
      </c>
      <c r="L40" s="16">
        <v>46.59</v>
      </c>
      <c r="M40" s="22">
        <f>25*25.44/L40</f>
        <v>13.650998068254989</v>
      </c>
      <c r="N40" s="16">
        <v>9.8000000000000007</v>
      </c>
      <c r="O40" s="23">
        <f>30*N40/9.8</f>
        <v>29.999999999999996</v>
      </c>
      <c r="P40" s="22">
        <f>I40+K40+M40+O40</f>
        <v>70.404710305838194</v>
      </c>
      <c r="Q40" s="62">
        <f>P40/100</f>
        <v>0.70404710305838192</v>
      </c>
      <c r="R40" s="24"/>
    </row>
    <row r="41" spans="1:18" ht="16.899999999999999" customHeight="1" x14ac:dyDescent="0.25">
      <c r="A41" s="16">
        <v>37</v>
      </c>
      <c r="B41" s="17" t="s">
        <v>58</v>
      </c>
      <c r="C41" s="18" t="s">
        <v>47</v>
      </c>
      <c r="D41" s="27">
        <v>61</v>
      </c>
      <c r="E41" s="25">
        <v>39601</v>
      </c>
      <c r="F41" s="58" t="s">
        <v>194</v>
      </c>
      <c r="G41" s="30">
        <v>8</v>
      </c>
      <c r="H41" s="16">
        <v>17</v>
      </c>
      <c r="I41" s="21">
        <f>20*H41/36</f>
        <v>9.4444444444444446</v>
      </c>
      <c r="J41" s="16">
        <v>208</v>
      </c>
      <c r="K41" s="22">
        <f>25*184/J41</f>
        <v>22.115384615384617</v>
      </c>
      <c r="L41" s="16">
        <v>49.85</v>
      </c>
      <c r="M41" s="22">
        <f>25*25.44/L41</f>
        <v>12.758274824473419</v>
      </c>
      <c r="N41" s="16">
        <v>8.5</v>
      </c>
      <c r="O41" s="23">
        <f>30*N41/9.8</f>
        <v>26.020408163265305</v>
      </c>
      <c r="P41" s="22">
        <f>I41+K41+M41+O41</f>
        <v>70.338512047567789</v>
      </c>
      <c r="Q41" s="62">
        <f>P41/100</f>
        <v>0.70338512047567792</v>
      </c>
      <c r="R41" s="24"/>
    </row>
    <row r="42" spans="1:18" ht="16.899999999999999" customHeight="1" x14ac:dyDescent="0.25">
      <c r="A42" s="16">
        <v>38</v>
      </c>
      <c r="B42" s="29" t="s">
        <v>59</v>
      </c>
      <c r="C42" s="18" t="s">
        <v>47</v>
      </c>
      <c r="D42" s="30">
        <v>20</v>
      </c>
      <c r="E42" s="40">
        <v>39821</v>
      </c>
      <c r="F42" s="58" t="s">
        <v>194</v>
      </c>
      <c r="G42" s="30">
        <v>7</v>
      </c>
      <c r="H42" s="16">
        <v>18</v>
      </c>
      <c r="I42" s="21">
        <f>20*H42/36</f>
        <v>10</v>
      </c>
      <c r="J42" s="16">
        <v>189</v>
      </c>
      <c r="K42" s="22">
        <f>25*184/J42</f>
        <v>24.338624338624339</v>
      </c>
      <c r="L42" s="16">
        <v>60.47</v>
      </c>
      <c r="M42" s="22">
        <f>25*25.44/L42</f>
        <v>10.517612039027616</v>
      </c>
      <c r="N42" s="16">
        <v>8.3000000000000007</v>
      </c>
      <c r="O42" s="23">
        <f>30*N42/9.8</f>
        <v>25.408163265306122</v>
      </c>
      <c r="P42" s="22">
        <f>I42+K42+M42+O42</f>
        <v>70.264399642958082</v>
      </c>
      <c r="Q42" s="62">
        <f>P42/100</f>
        <v>0.70264399642958086</v>
      </c>
      <c r="R42" s="24"/>
    </row>
    <row r="43" spans="1:18" ht="16.899999999999999" customHeight="1" x14ac:dyDescent="0.25">
      <c r="A43" s="16">
        <v>39</v>
      </c>
      <c r="B43" s="29" t="s">
        <v>60</v>
      </c>
      <c r="C43" s="18" t="s">
        <v>47</v>
      </c>
      <c r="D43" s="27">
        <v>45</v>
      </c>
      <c r="E43" s="33">
        <v>40173</v>
      </c>
      <c r="F43" s="58" t="s">
        <v>194</v>
      </c>
      <c r="G43" s="27">
        <v>7</v>
      </c>
      <c r="H43" s="16">
        <v>15</v>
      </c>
      <c r="I43" s="21">
        <f>20*H43/36</f>
        <v>8.3333333333333339</v>
      </c>
      <c r="J43" s="16">
        <v>198</v>
      </c>
      <c r="K43" s="22">
        <f>25*184/J43</f>
        <v>23.232323232323232</v>
      </c>
      <c r="L43" s="16">
        <v>58.27</v>
      </c>
      <c r="M43" s="22">
        <f>25*25.44/L43</f>
        <v>10.914707396602024</v>
      </c>
      <c r="N43" s="16">
        <v>8.9</v>
      </c>
      <c r="O43" s="23">
        <f>30*N43/9.8</f>
        <v>27.244897959183671</v>
      </c>
      <c r="P43" s="22">
        <f>I43+K43+M43+O43</f>
        <v>69.725261921442268</v>
      </c>
      <c r="Q43" s="62">
        <f>P43/100</f>
        <v>0.69725261921442272</v>
      </c>
      <c r="R43" s="24"/>
    </row>
    <row r="44" spans="1:18" ht="16.899999999999999" customHeight="1" x14ac:dyDescent="0.25">
      <c r="A44" s="16">
        <v>40</v>
      </c>
      <c r="B44" s="17" t="s">
        <v>61</v>
      </c>
      <c r="C44" s="18" t="s">
        <v>47</v>
      </c>
      <c r="D44" s="27">
        <v>93</v>
      </c>
      <c r="E44" s="58">
        <v>39751</v>
      </c>
      <c r="F44" s="58" t="s">
        <v>194</v>
      </c>
      <c r="G44" s="27">
        <v>8</v>
      </c>
      <c r="H44" s="16">
        <v>16</v>
      </c>
      <c r="I44" s="21">
        <f>20*H44/36</f>
        <v>8.8888888888888893</v>
      </c>
      <c r="J44" s="16">
        <v>268</v>
      </c>
      <c r="K44" s="22">
        <f>25*184/J44</f>
        <v>17.164179104477611</v>
      </c>
      <c r="L44" s="16">
        <v>39.4</v>
      </c>
      <c r="M44" s="22">
        <f>25*25.44/L44</f>
        <v>16.142131979695431</v>
      </c>
      <c r="N44" s="16">
        <v>8.9</v>
      </c>
      <c r="O44" s="23">
        <f>30*N44/9.8</f>
        <v>27.244897959183671</v>
      </c>
      <c r="P44" s="22">
        <f>I44+K44+M44+O44</f>
        <v>69.440097932245607</v>
      </c>
      <c r="Q44" s="62">
        <f>P44/100</f>
        <v>0.69440097932245604</v>
      </c>
      <c r="R44" s="24"/>
    </row>
    <row r="45" spans="1:18" ht="16.899999999999999" customHeight="1" x14ac:dyDescent="0.25">
      <c r="A45" s="16">
        <v>41</v>
      </c>
      <c r="B45" s="17" t="s">
        <v>62</v>
      </c>
      <c r="C45" s="18" t="s">
        <v>47</v>
      </c>
      <c r="D45" s="20">
        <v>67</v>
      </c>
      <c r="E45" s="19">
        <v>39712</v>
      </c>
      <c r="F45" s="58" t="s">
        <v>194</v>
      </c>
      <c r="G45" s="20">
        <v>8</v>
      </c>
      <c r="H45" s="16">
        <v>14</v>
      </c>
      <c r="I45" s="21">
        <f>20*H45/36</f>
        <v>7.7777777777777777</v>
      </c>
      <c r="J45" s="16">
        <v>222</v>
      </c>
      <c r="K45" s="22">
        <f>25*184/J45</f>
        <v>20.72072072072072</v>
      </c>
      <c r="L45" s="16">
        <v>53.63</v>
      </c>
      <c r="M45" s="22">
        <f>25*25.44/L45</f>
        <v>11.859034122692522</v>
      </c>
      <c r="N45" s="16">
        <v>9.5</v>
      </c>
      <c r="O45" s="23">
        <f>30*N45/9.8</f>
        <v>29.081632653061224</v>
      </c>
      <c r="P45" s="22">
        <f>I45+K45+M45+O45</f>
        <v>69.439165274252247</v>
      </c>
      <c r="Q45" s="62">
        <f>P45/100</f>
        <v>0.69439165274252246</v>
      </c>
      <c r="R45" s="24"/>
    </row>
    <row r="46" spans="1:18" ht="16.899999999999999" customHeight="1" x14ac:dyDescent="0.25">
      <c r="A46" s="16">
        <v>42</v>
      </c>
      <c r="B46" s="17" t="s">
        <v>63</v>
      </c>
      <c r="C46" s="18" t="s">
        <v>47</v>
      </c>
      <c r="D46" s="27">
        <v>93</v>
      </c>
      <c r="E46" s="58">
        <v>39629</v>
      </c>
      <c r="F46" s="58" t="s">
        <v>194</v>
      </c>
      <c r="G46" s="27">
        <v>8</v>
      </c>
      <c r="H46" s="16">
        <v>17</v>
      </c>
      <c r="I46" s="21">
        <f>20*H46/36</f>
        <v>9.4444444444444446</v>
      </c>
      <c r="J46" s="16">
        <v>249</v>
      </c>
      <c r="K46" s="22">
        <f>25*184/J46</f>
        <v>18.473895582329316</v>
      </c>
      <c r="L46" s="16">
        <v>37.6</v>
      </c>
      <c r="M46" s="22">
        <f>25*25.44/L46</f>
        <v>16.914893617021274</v>
      </c>
      <c r="N46" s="16">
        <v>8</v>
      </c>
      <c r="O46" s="23">
        <f>30*N46/9.8</f>
        <v>24.489795918367346</v>
      </c>
      <c r="P46" s="22">
        <f>I46+K46+M46+O46</f>
        <v>69.32302956216239</v>
      </c>
      <c r="Q46" s="62">
        <f>P46/100</f>
        <v>0.69323029562162386</v>
      </c>
      <c r="R46" s="24"/>
    </row>
    <row r="47" spans="1:18" ht="16.899999999999999" customHeight="1" x14ac:dyDescent="0.25">
      <c r="A47" s="16">
        <v>43</v>
      </c>
      <c r="B47" s="17" t="s">
        <v>64</v>
      </c>
      <c r="C47" s="18" t="s">
        <v>47</v>
      </c>
      <c r="D47" s="30">
        <v>57</v>
      </c>
      <c r="E47" s="33">
        <v>39715</v>
      </c>
      <c r="F47" s="58" t="s">
        <v>194</v>
      </c>
      <c r="G47" s="30">
        <v>8</v>
      </c>
      <c r="H47" s="16">
        <v>13</v>
      </c>
      <c r="I47" s="21">
        <f>20*H47/36</f>
        <v>7.2222222222222223</v>
      </c>
      <c r="J47" s="16">
        <v>241</v>
      </c>
      <c r="K47" s="22">
        <f>25*184/J47</f>
        <v>19.087136929460581</v>
      </c>
      <c r="L47" s="16">
        <v>46.61</v>
      </c>
      <c r="M47" s="22">
        <f>25*25.44/L47</f>
        <v>13.645140527783738</v>
      </c>
      <c r="N47" s="16">
        <v>9.5</v>
      </c>
      <c r="O47" s="23">
        <f>30*N47/9.8</f>
        <v>29.081632653061224</v>
      </c>
      <c r="P47" s="22">
        <f>I47+K47+M47+O47</f>
        <v>69.036132332527757</v>
      </c>
      <c r="Q47" s="62">
        <f>P47/100</f>
        <v>0.69036132332527755</v>
      </c>
      <c r="R47" s="24"/>
    </row>
    <row r="48" spans="1:18" ht="16.899999999999999" customHeight="1" x14ac:dyDescent="0.25">
      <c r="A48" s="16">
        <v>44</v>
      </c>
      <c r="B48" s="29" t="s">
        <v>65</v>
      </c>
      <c r="C48" s="18" t="s">
        <v>47</v>
      </c>
      <c r="D48" s="26">
        <v>19</v>
      </c>
      <c r="E48" s="25">
        <v>39811</v>
      </c>
      <c r="F48" s="58" t="s">
        <v>194</v>
      </c>
      <c r="G48" s="26">
        <v>7</v>
      </c>
      <c r="H48" s="16">
        <v>19</v>
      </c>
      <c r="I48" s="21">
        <f>20*H48/36</f>
        <v>10.555555555555555</v>
      </c>
      <c r="J48" s="16">
        <v>202</v>
      </c>
      <c r="K48" s="22">
        <f>25*184/J48</f>
        <v>22.772277227722771</v>
      </c>
      <c r="L48" s="16">
        <v>74</v>
      </c>
      <c r="M48" s="22">
        <f>25*25.44/L48</f>
        <v>8.5945945945945947</v>
      </c>
      <c r="N48" s="16">
        <v>8.6999999999999993</v>
      </c>
      <c r="O48" s="23">
        <f>30*N48/9.8</f>
        <v>26.632653061224488</v>
      </c>
      <c r="P48" s="22">
        <f>I48+K48+M48+O48</f>
        <v>68.555080439097409</v>
      </c>
      <c r="Q48" s="62">
        <f>P48/100</f>
        <v>0.68555080439097404</v>
      </c>
      <c r="R48" s="24"/>
    </row>
    <row r="49" spans="1:18" ht="16.899999999999999" customHeight="1" x14ac:dyDescent="0.25">
      <c r="A49" s="16">
        <v>45</v>
      </c>
      <c r="B49" s="29" t="s">
        <v>66</v>
      </c>
      <c r="C49" s="18" t="s">
        <v>47</v>
      </c>
      <c r="D49" s="41">
        <v>19</v>
      </c>
      <c r="E49" s="25">
        <v>39811</v>
      </c>
      <c r="F49" s="58" t="s">
        <v>194</v>
      </c>
      <c r="G49" s="26">
        <v>7</v>
      </c>
      <c r="H49" s="16">
        <v>19</v>
      </c>
      <c r="I49" s="21">
        <f>20*H49/36</f>
        <v>10.555555555555555</v>
      </c>
      <c r="J49" s="16">
        <v>201</v>
      </c>
      <c r="K49" s="22">
        <f>25*184/J49</f>
        <v>22.885572139303484</v>
      </c>
      <c r="L49" s="16">
        <v>78.150000000000006</v>
      </c>
      <c r="M49" s="22">
        <f>25*25.44/L49</f>
        <v>8.1381957773512479</v>
      </c>
      <c r="N49" s="16">
        <v>8.8000000000000007</v>
      </c>
      <c r="O49" s="23">
        <f>30*N49/9.8</f>
        <v>26.938775510204081</v>
      </c>
      <c r="P49" s="22">
        <f>I49+K49+M49+O49</f>
        <v>68.518098982414372</v>
      </c>
      <c r="Q49" s="62">
        <f>P49/100</f>
        <v>0.68518098982414377</v>
      </c>
      <c r="R49" s="24"/>
    </row>
    <row r="50" spans="1:18" ht="16.899999999999999" customHeight="1" x14ac:dyDescent="0.25">
      <c r="A50" s="16">
        <v>46</v>
      </c>
      <c r="B50" s="17" t="s">
        <v>67</v>
      </c>
      <c r="C50" s="18" t="s">
        <v>47</v>
      </c>
      <c r="D50" s="27">
        <v>31</v>
      </c>
      <c r="E50" s="25">
        <v>39442</v>
      </c>
      <c r="F50" s="58" t="s">
        <v>194</v>
      </c>
      <c r="G50" s="27">
        <v>8</v>
      </c>
      <c r="H50" s="16">
        <v>17</v>
      </c>
      <c r="I50" s="21">
        <f>20*H50/36</f>
        <v>9.4444444444444446</v>
      </c>
      <c r="J50" s="16">
        <v>245</v>
      </c>
      <c r="K50" s="22">
        <f>25*184/J50</f>
        <v>18.775510204081634</v>
      </c>
      <c r="L50" s="16">
        <v>52.53</v>
      </c>
      <c r="M50" s="22">
        <f>25*25.44/L50</f>
        <v>12.107367218732152</v>
      </c>
      <c r="N50" s="16">
        <v>9</v>
      </c>
      <c r="O50" s="23">
        <f>30*N50/9.8</f>
        <v>27.551020408163264</v>
      </c>
      <c r="P50" s="22">
        <f>I50+K50+M50+O50</f>
        <v>67.878342275421488</v>
      </c>
      <c r="Q50" s="62">
        <f>P50/100</f>
        <v>0.67878342275421488</v>
      </c>
      <c r="R50" s="24"/>
    </row>
    <row r="51" spans="1:18" ht="16.899999999999999" customHeight="1" x14ac:dyDescent="0.25">
      <c r="A51" s="16">
        <v>47</v>
      </c>
      <c r="B51" s="17" t="s">
        <v>68</v>
      </c>
      <c r="C51" s="18" t="s">
        <v>47</v>
      </c>
      <c r="D51" s="27">
        <v>89</v>
      </c>
      <c r="E51" s="25">
        <v>39864</v>
      </c>
      <c r="F51" s="58" t="s">
        <v>194</v>
      </c>
      <c r="G51" s="27">
        <v>8</v>
      </c>
      <c r="H51" s="16">
        <v>29</v>
      </c>
      <c r="I51" s="21">
        <f>20*H51/36</f>
        <v>16.111111111111111</v>
      </c>
      <c r="J51" s="16">
        <v>237</v>
      </c>
      <c r="K51" s="22">
        <f>25*184/J51</f>
        <v>19.40928270042194</v>
      </c>
      <c r="L51" s="16">
        <v>77.900000000000006</v>
      </c>
      <c r="M51" s="22">
        <f>25*25.44/L51</f>
        <v>8.1643132220795884</v>
      </c>
      <c r="N51" s="16">
        <v>7.9</v>
      </c>
      <c r="O51" s="23">
        <f>30*N51/9.8</f>
        <v>24.183673469387752</v>
      </c>
      <c r="P51" s="22">
        <f>I51+K51+M51+O51</f>
        <v>67.868380503000395</v>
      </c>
      <c r="Q51" s="62">
        <f>P51/100</f>
        <v>0.67868380503000392</v>
      </c>
      <c r="R51" s="24"/>
    </row>
    <row r="52" spans="1:18" ht="16.899999999999999" customHeight="1" x14ac:dyDescent="0.25">
      <c r="A52" s="16">
        <v>48</v>
      </c>
      <c r="B52" s="29" t="s">
        <v>69</v>
      </c>
      <c r="C52" s="18" t="s">
        <v>47</v>
      </c>
      <c r="D52" s="30">
        <v>20</v>
      </c>
      <c r="E52" s="25">
        <v>39934</v>
      </c>
      <c r="F52" s="58" t="s">
        <v>194</v>
      </c>
      <c r="G52" s="30">
        <v>7</v>
      </c>
      <c r="H52" s="16">
        <v>11</v>
      </c>
      <c r="I52" s="21">
        <f>20*H52/36</f>
        <v>6.1111111111111107</v>
      </c>
      <c r="J52" s="16">
        <v>190</v>
      </c>
      <c r="K52" s="22">
        <f>25*184/J52</f>
        <v>24.210526315789473</v>
      </c>
      <c r="L52" s="16">
        <v>60.08</v>
      </c>
      <c r="M52" s="22">
        <f>25*25.44/L52</f>
        <v>10.585885486018642</v>
      </c>
      <c r="N52" s="16">
        <v>8.8000000000000007</v>
      </c>
      <c r="O52" s="23">
        <f>30*N52/9.8</f>
        <v>26.938775510204081</v>
      </c>
      <c r="P52" s="22">
        <f>I52+K52+M52+O52</f>
        <v>67.846298423123301</v>
      </c>
      <c r="Q52" s="62">
        <f>P52/100</f>
        <v>0.67846298423123297</v>
      </c>
      <c r="R52" s="24"/>
    </row>
    <row r="53" spans="1:18" ht="16.899999999999999" customHeight="1" x14ac:dyDescent="0.25">
      <c r="A53" s="16">
        <v>49</v>
      </c>
      <c r="B53" s="17" t="s">
        <v>70</v>
      </c>
      <c r="C53" s="18" t="s">
        <v>47</v>
      </c>
      <c r="D53" s="27">
        <v>47</v>
      </c>
      <c r="E53" s="33">
        <v>39445</v>
      </c>
      <c r="F53" s="58" t="s">
        <v>194</v>
      </c>
      <c r="G53" s="27">
        <v>8</v>
      </c>
      <c r="H53" s="16">
        <v>16</v>
      </c>
      <c r="I53" s="21">
        <f>20*H53/36</f>
        <v>8.8888888888888893</v>
      </c>
      <c r="J53" s="16">
        <v>217</v>
      </c>
      <c r="K53" s="22">
        <f>25*184/J53</f>
        <v>21.198156682027651</v>
      </c>
      <c r="L53" s="16">
        <v>71.709999999999994</v>
      </c>
      <c r="M53" s="22">
        <f>25*25.44/L53</f>
        <v>8.8690559196764749</v>
      </c>
      <c r="N53" s="16">
        <v>9.4</v>
      </c>
      <c r="O53" s="23">
        <f>30*N53/9.8</f>
        <v>28.77551020408163</v>
      </c>
      <c r="P53" s="22">
        <f>I53+K53+M53+O53</f>
        <v>67.73161169467464</v>
      </c>
      <c r="Q53" s="62">
        <f>P53/100</f>
        <v>0.67731611694674643</v>
      </c>
      <c r="R53" s="24"/>
    </row>
    <row r="54" spans="1:18" ht="16.899999999999999" customHeight="1" x14ac:dyDescent="0.25">
      <c r="A54" s="16">
        <v>50</v>
      </c>
      <c r="B54" s="17" t="s">
        <v>71</v>
      </c>
      <c r="C54" s="18" t="s">
        <v>47</v>
      </c>
      <c r="D54" s="27">
        <v>1</v>
      </c>
      <c r="E54" s="25">
        <v>39490</v>
      </c>
      <c r="F54" s="58" t="s">
        <v>194</v>
      </c>
      <c r="G54" s="27">
        <v>8</v>
      </c>
      <c r="H54" s="16">
        <v>16</v>
      </c>
      <c r="I54" s="21">
        <f>20*H54/36</f>
        <v>8.8888888888888893</v>
      </c>
      <c r="J54" s="16">
        <v>220</v>
      </c>
      <c r="K54" s="22">
        <f>25*184/J54</f>
        <v>20.90909090909091</v>
      </c>
      <c r="L54" s="16">
        <v>61.76</v>
      </c>
      <c r="M54" s="22">
        <f>25*25.44/L54</f>
        <v>10.297927461139897</v>
      </c>
      <c r="N54" s="16">
        <v>9</v>
      </c>
      <c r="O54" s="23">
        <f>30*N54/9.8</f>
        <v>27.551020408163264</v>
      </c>
      <c r="P54" s="22">
        <f>I54+K54+M54+O54</f>
        <v>67.646927667282966</v>
      </c>
      <c r="Q54" s="62">
        <f>P54/100</f>
        <v>0.67646927667282963</v>
      </c>
      <c r="R54" s="24"/>
    </row>
    <row r="55" spans="1:18" ht="16.899999999999999" customHeight="1" x14ac:dyDescent="0.25">
      <c r="A55" s="16">
        <v>51</v>
      </c>
      <c r="B55" s="17" t="s">
        <v>72</v>
      </c>
      <c r="C55" s="18" t="s">
        <v>47</v>
      </c>
      <c r="D55" s="27">
        <v>88</v>
      </c>
      <c r="E55" s="25">
        <v>39362</v>
      </c>
      <c r="F55" s="58" t="s">
        <v>194</v>
      </c>
      <c r="G55" s="27">
        <v>8</v>
      </c>
      <c r="H55" s="16">
        <v>13</v>
      </c>
      <c r="I55" s="21">
        <f>20*H55/36</f>
        <v>7.2222222222222223</v>
      </c>
      <c r="J55" s="16">
        <v>235</v>
      </c>
      <c r="K55" s="22">
        <f>25*184/J55</f>
        <v>19.574468085106382</v>
      </c>
      <c r="L55" s="16">
        <v>46.46</v>
      </c>
      <c r="M55" s="22">
        <f>25*25.44/L55</f>
        <v>13.689195006457167</v>
      </c>
      <c r="N55" s="16">
        <v>8.8000000000000007</v>
      </c>
      <c r="O55" s="23">
        <f>30*N55/9.8</f>
        <v>26.938775510204081</v>
      </c>
      <c r="P55" s="22">
        <f>I55+K55+M55+O55</f>
        <v>67.424660823989853</v>
      </c>
      <c r="Q55" s="62">
        <f>P55/100</f>
        <v>0.67424660823989857</v>
      </c>
      <c r="R55" s="24"/>
    </row>
    <row r="56" spans="1:18" ht="16.899999999999999" customHeight="1" x14ac:dyDescent="0.25">
      <c r="A56" s="16">
        <v>52</v>
      </c>
      <c r="B56" s="29" t="s">
        <v>73</v>
      </c>
      <c r="C56" s="18" t="s">
        <v>47</v>
      </c>
      <c r="D56" s="30">
        <v>72</v>
      </c>
      <c r="E56" s="25">
        <v>40148</v>
      </c>
      <c r="F56" s="58" t="s">
        <v>194</v>
      </c>
      <c r="G56" s="27">
        <v>7</v>
      </c>
      <c r="H56" s="16">
        <v>15</v>
      </c>
      <c r="I56" s="21">
        <f>20*H56/36</f>
        <v>8.3333333333333339</v>
      </c>
      <c r="J56" s="16">
        <v>254</v>
      </c>
      <c r="K56" s="22">
        <f>25*184/J56</f>
        <v>18.110236220472441</v>
      </c>
      <c r="L56" s="16">
        <v>54.84</v>
      </c>
      <c r="M56" s="22">
        <f>25*25.44/L56</f>
        <v>11.597374179431071</v>
      </c>
      <c r="N56" s="16">
        <v>9.5</v>
      </c>
      <c r="O56" s="23">
        <f>30*N56/9.8</f>
        <v>29.081632653061224</v>
      </c>
      <c r="P56" s="22">
        <f>I56+K56+M56+O56</f>
        <v>67.122576386298064</v>
      </c>
      <c r="Q56" s="62">
        <f>P56/100</f>
        <v>0.67122576386298061</v>
      </c>
      <c r="R56" s="24"/>
    </row>
    <row r="57" spans="1:18" ht="16.899999999999999" customHeight="1" x14ac:dyDescent="0.25">
      <c r="A57" s="16">
        <v>53</v>
      </c>
      <c r="B57" s="29" t="s">
        <v>74</v>
      </c>
      <c r="C57" s="18" t="s">
        <v>47</v>
      </c>
      <c r="D57" s="27">
        <v>93</v>
      </c>
      <c r="E57" s="58">
        <v>39761</v>
      </c>
      <c r="F57" s="58" t="s">
        <v>194</v>
      </c>
      <c r="G57" s="27">
        <v>7</v>
      </c>
      <c r="H57" s="16">
        <v>14</v>
      </c>
      <c r="I57" s="21">
        <f>20*H57/36</f>
        <v>7.7777777777777777</v>
      </c>
      <c r="J57" s="16">
        <v>238</v>
      </c>
      <c r="K57" s="22">
        <f>25*184/J57</f>
        <v>19.327731092436974</v>
      </c>
      <c r="L57" s="16">
        <v>51.83</v>
      </c>
      <c r="M57" s="22">
        <f>25*25.44/L57</f>
        <v>12.270885587497588</v>
      </c>
      <c r="N57" s="16">
        <v>9</v>
      </c>
      <c r="O57" s="23">
        <f>30*N57/9.8</f>
        <v>27.551020408163264</v>
      </c>
      <c r="P57" s="22">
        <f>I57+K57+M57+O57</f>
        <v>66.927414865875605</v>
      </c>
      <c r="Q57" s="62">
        <f>P57/100</f>
        <v>0.66927414865875601</v>
      </c>
      <c r="R57" s="24"/>
    </row>
    <row r="58" spans="1:18" ht="16.899999999999999" customHeight="1" x14ac:dyDescent="0.25">
      <c r="A58" s="16">
        <v>54</v>
      </c>
      <c r="B58" s="29" t="s">
        <v>75</v>
      </c>
      <c r="C58" s="18" t="s">
        <v>47</v>
      </c>
      <c r="D58" s="27">
        <v>58</v>
      </c>
      <c r="E58" s="25">
        <v>39843</v>
      </c>
      <c r="F58" s="58" t="s">
        <v>194</v>
      </c>
      <c r="G58" s="27">
        <v>7</v>
      </c>
      <c r="H58" s="16">
        <v>13</v>
      </c>
      <c r="I58" s="21">
        <f>20*H58/36</f>
        <v>7.2222222222222223</v>
      </c>
      <c r="J58" s="16">
        <v>238</v>
      </c>
      <c r="K58" s="22">
        <f>25*184/J58</f>
        <v>19.327731092436974</v>
      </c>
      <c r="L58" s="16">
        <v>58.33</v>
      </c>
      <c r="M58" s="22">
        <f>25*25.44/L58</f>
        <v>10.903480198868508</v>
      </c>
      <c r="N58" s="16">
        <v>9.6</v>
      </c>
      <c r="O58" s="23">
        <f>30*N58/9.8</f>
        <v>29.387755102040813</v>
      </c>
      <c r="P58" s="22">
        <f>I58+K58+M58+O58</f>
        <v>66.841188615568512</v>
      </c>
      <c r="Q58" s="62">
        <f>P58/100</f>
        <v>0.66841188615568514</v>
      </c>
      <c r="R58" s="24"/>
    </row>
    <row r="59" spans="1:18" ht="16.899999999999999" customHeight="1" x14ac:dyDescent="0.25">
      <c r="A59" s="16">
        <v>55</v>
      </c>
      <c r="B59" s="29" t="s">
        <v>76</v>
      </c>
      <c r="C59" s="18" t="s">
        <v>47</v>
      </c>
      <c r="D59" s="27">
        <v>41</v>
      </c>
      <c r="E59" s="25">
        <v>40032</v>
      </c>
      <c r="F59" s="58" t="s">
        <v>194</v>
      </c>
      <c r="G59" s="27">
        <v>7</v>
      </c>
      <c r="H59" s="16">
        <v>14</v>
      </c>
      <c r="I59" s="21">
        <f>20*H59/36</f>
        <v>7.7777777777777777</v>
      </c>
      <c r="J59" s="16">
        <v>205</v>
      </c>
      <c r="K59" s="22">
        <f>25*184/J59</f>
        <v>22.439024390243901</v>
      </c>
      <c r="L59" s="16">
        <v>63.87</v>
      </c>
      <c r="M59" s="22">
        <f>25*25.44/L59</f>
        <v>9.9577266322217</v>
      </c>
      <c r="N59" s="16">
        <v>8.6999999999999993</v>
      </c>
      <c r="O59" s="23">
        <f>30*N59/9.8</f>
        <v>26.632653061224488</v>
      </c>
      <c r="P59" s="22">
        <f>I59+K59+M59+O59</f>
        <v>66.807181861467868</v>
      </c>
      <c r="Q59" s="62">
        <f>P59/100</f>
        <v>0.66807181861467868</v>
      </c>
      <c r="R59" s="24"/>
    </row>
    <row r="60" spans="1:18" ht="16.899999999999999" customHeight="1" x14ac:dyDescent="0.25">
      <c r="A60" s="16">
        <v>56</v>
      </c>
      <c r="B60" s="17" t="s">
        <v>77</v>
      </c>
      <c r="C60" s="18" t="s">
        <v>47</v>
      </c>
      <c r="D60" s="27">
        <v>41</v>
      </c>
      <c r="E60" s="25">
        <v>39480</v>
      </c>
      <c r="F60" s="58" t="s">
        <v>194</v>
      </c>
      <c r="G60" s="27">
        <v>8</v>
      </c>
      <c r="H60" s="16">
        <v>15</v>
      </c>
      <c r="I60" s="21">
        <f>20*H60/36</f>
        <v>8.3333333333333339</v>
      </c>
      <c r="J60" s="16">
        <v>261</v>
      </c>
      <c r="K60" s="22">
        <f>25*184/J60</f>
        <v>17.624521072796934</v>
      </c>
      <c r="L60" s="16">
        <v>45.8</v>
      </c>
      <c r="M60" s="22">
        <f>25*25.44/L60</f>
        <v>13.886462882096071</v>
      </c>
      <c r="N60" s="16">
        <v>8.6999999999999993</v>
      </c>
      <c r="O60" s="23">
        <f>30*N60/9.8</f>
        <v>26.632653061224488</v>
      </c>
      <c r="P60" s="22">
        <f>I60+K60+M60+O60</f>
        <v>66.476970349450824</v>
      </c>
      <c r="Q60" s="62">
        <f>P60/100</f>
        <v>0.66476970349450826</v>
      </c>
      <c r="R60" s="24"/>
    </row>
    <row r="61" spans="1:18" ht="16.899999999999999" customHeight="1" x14ac:dyDescent="0.25">
      <c r="A61" s="16">
        <v>57</v>
      </c>
      <c r="B61" s="29" t="s">
        <v>78</v>
      </c>
      <c r="C61" s="18" t="s">
        <v>47</v>
      </c>
      <c r="D61" s="27">
        <v>88</v>
      </c>
      <c r="E61" s="25">
        <v>39786</v>
      </c>
      <c r="F61" s="58" t="s">
        <v>194</v>
      </c>
      <c r="G61" s="27">
        <v>7</v>
      </c>
      <c r="H61" s="16">
        <v>13</v>
      </c>
      <c r="I61" s="21">
        <f>20*H61/36</f>
        <v>7.2222222222222223</v>
      </c>
      <c r="J61" s="16">
        <v>234</v>
      </c>
      <c r="K61" s="22">
        <f>25*184/J61</f>
        <v>19.658119658119659</v>
      </c>
      <c r="L61" s="16">
        <v>54.34</v>
      </c>
      <c r="M61" s="22">
        <f>25*25.44/L61</f>
        <v>11.704085388295914</v>
      </c>
      <c r="N61" s="16">
        <v>9.1</v>
      </c>
      <c r="O61" s="23">
        <f>30*N61/9.8</f>
        <v>27.857142857142854</v>
      </c>
      <c r="P61" s="22">
        <f>I61+K61+M61+O61</f>
        <v>66.441570125780657</v>
      </c>
      <c r="Q61" s="62">
        <f>P61/100</f>
        <v>0.66441570125780658</v>
      </c>
      <c r="R61" s="24"/>
    </row>
    <row r="62" spans="1:18" ht="16.899999999999999" customHeight="1" x14ac:dyDescent="0.25">
      <c r="A62" s="16">
        <v>58</v>
      </c>
      <c r="B62" s="29" t="s">
        <v>79</v>
      </c>
      <c r="C62" s="18" t="s">
        <v>47</v>
      </c>
      <c r="D62" s="27">
        <v>31</v>
      </c>
      <c r="E62" s="25">
        <v>39927</v>
      </c>
      <c r="F62" s="58" t="s">
        <v>194</v>
      </c>
      <c r="G62" s="27">
        <v>7</v>
      </c>
      <c r="H62" s="16">
        <v>20</v>
      </c>
      <c r="I62" s="21">
        <f>20*H62/36</f>
        <v>11.111111111111111</v>
      </c>
      <c r="J62" s="16">
        <v>208</v>
      </c>
      <c r="K62" s="22">
        <f>25*184/J62</f>
        <v>22.115384615384617</v>
      </c>
      <c r="L62" s="16">
        <v>62.54</v>
      </c>
      <c r="M62" s="22">
        <f>25*25.44/L62</f>
        <v>10.169491525423728</v>
      </c>
      <c r="N62" s="16">
        <v>7.5</v>
      </c>
      <c r="O62" s="23">
        <f>30*N62/9.8</f>
        <v>22.959183673469386</v>
      </c>
      <c r="P62" s="22">
        <f>I62+K62+M62+O62</f>
        <v>66.355170925388848</v>
      </c>
      <c r="Q62" s="62">
        <f>P62/100</f>
        <v>0.66355170925388851</v>
      </c>
      <c r="R62" s="24"/>
    </row>
    <row r="63" spans="1:18" ht="16.899999999999999" customHeight="1" x14ac:dyDescent="0.25">
      <c r="A63" s="16">
        <v>59</v>
      </c>
      <c r="B63" s="17" t="s">
        <v>80</v>
      </c>
      <c r="C63" s="18" t="s">
        <v>47</v>
      </c>
      <c r="D63" s="42">
        <v>48</v>
      </c>
      <c r="E63" s="33">
        <v>39703</v>
      </c>
      <c r="F63" s="58" t="s">
        <v>194</v>
      </c>
      <c r="G63" s="42">
        <v>8</v>
      </c>
      <c r="H63" s="16">
        <v>11</v>
      </c>
      <c r="I63" s="21">
        <f>20*H63/36</f>
        <v>6.1111111111111107</v>
      </c>
      <c r="J63" s="16">
        <v>215</v>
      </c>
      <c r="K63" s="22">
        <f>25*184/J63</f>
        <v>21.395348837209301</v>
      </c>
      <c r="L63" s="16">
        <v>61.51</v>
      </c>
      <c r="M63" s="22">
        <f>25*25.44/L63</f>
        <v>10.339782149244026</v>
      </c>
      <c r="N63" s="16">
        <v>9.3000000000000007</v>
      </c>
      <c r="O63" s="23">
        <f>30*N63/9.8</f>
        <v>28.469387755102037</v>
      </c>
      <c r="P63" s="22">
        <f>I63+K63+M63+O63</f>
        <v>66.315629852666476</v>
      </c>
      <c r="Q63" s="62">
        <f>P63/100</f>
        <v>0.6631562985266648</v>
      </c>
      <c r="R63" s="24"/>
    </row>
    <row r="64" spans="1:18" ht="16.899999999999999" customHeight="1" x14ac:dyDescent="0.25">
      <c r="A64" s="16">
        <v>60</v>
      </c>
      <c r="B64" s="29" t="s">
        <v>81</v>
      </c>
      <c r="C64" s="18" t="s">
        <v>47</v>
      </c>
      <c r="D64" s="27">
        <v>10</v>
      </c>
      <c r="E64" s="25">
        <v>40091</v>
      </c>
      <c r="F64" s="58" t="s">
        <v>194</v>
      </c>
      <c r="G64" s="27">
        <v>7</v>
      </c>
      <c r="H64" s="16">
        <v>14</v>
      </c>
      <c r="I64" s="21">
        <f>20*H64/36</f>
        <v>7.7777777777777777</v>
      </c>
      <c r="J64" s="16">
        <v>213</v>
      </c>
      <c r="K64" s="22">
        <f>25*184/J64</f>
        <v>21.5962441314554</v>
      </c>
      <c r="L64" s="16">
        <v>60.65</v>
      </c>
      <c r="M64" s="22">
        <f>25*25.44/L64</f>
        <v>10.486397361912614</v>
      </c>
      <c r="N64" s="16">
        <v>8.6</v>
      </c>
      <c r="O64" s="23">
        <f>30*N64/9.8</f>
        <v>26.326530612244895</v>
      </c>
      <c r="P64" s="22">
        <f>I64+K64+M64+O64</f>
        <v>66.186949883390696</v>
      </c>
      <c r="Q64" s="62">
        <f>P64/100</f>
        <v>0.661869498833907</v>
      </c>
      <c r="R64" s="24"/>
    </row>
    <row r="65" spans="1:18" ht="16.899999999999999" customHeight="1" x14ac:dyDescent="0.25">
      <c r="A65" s="16">
        <v>61</v>
      </c>
      <c r="B65" s="29" t="s">
        <v>82</v>
      </c>
      <c r="C65" s="18" t="s">
        <v>47</v>
      </c>
      <c r="D65" s="27">
        <v>93</v>
      </c>
      <c r="E65" s="58">
        <v>40213</v>
      </c>
      <c r="F65" s="58" t="s">
        <v>194</v>
      </c>
      <c r="G65" s="27">
        <v>7</v>
      </c>
      <c r="H65" s="16">
        <v>12</v>
      </c>
      <c r="I65" s="21">
        <f>20*H65/36</f>
        <v>6.666666666666667</v>
      </c>
      <c r="J65" s="16">
        <v>244</v>
      </c>
      <c r="K65" s="22">
        <f>25*184/J65</f>
        <v>18.852459016393443</v>
      </c>
      <c r="L65" s="16">
        <v>51.8</v>
      </c>
      <c r="M65" s="22">
        <f>25*25.44/L65</f>
        <v>12.277992277992279</v>
      </c>
      <c r="N65" s="16">
        <v>9.1</v>
      </c>
      <c r="O65" s="23">
        <f>30*N65/9.8</f>
        <v>27.857142857142854</v>
      </c>
      <c r="P65" s="22">
        <f>I65+K65+M65+O65</f>
        <v>65.65426081819524</v>
      </c>
      <c r="Q65" s="62">
        <f>P65/100</f>
        <v>0.65654260818195243</v>
      </c>
      <c r="R65" s="24"/>
    </row>
    <row r="66" spans="1:18" ht="16.899999999999999" customHeight="1" x14ac:dyDescent="0.25">
      <c r="A66" s="16">
        <v>62</v>
      </c>
      <c r="B66" s="29" t="s">
        <v>83</v>
      </c>
      <c r="C66" s="18" t="s">
        <v>47</v>
      </c>
      <c r="D66" s="27">
        <v>93</v>
      </c>
      <c r="E66" s="25">
        <v>39725</v>
      </c>
      <c r="F66" s="58" t="s">
        <v>194</v>
      </c>
      <c r="G66" s="27">
        <v>7</v>
      </c>
      <c r="H66" s="16">
        <v>11</v>
      </c>
      <c r="I66" s="21">
        <f>20*H66/36</f>
        <v>6.1111111111111107</v>
      </c>
      <c r="J66" s="16">
        <v>233</v>
      </c>
      <c r="K66" s="22">
        <f>25*184/J66</f>
        <v>19.742489270386265</v>
      </c>
      <c r="L66" s="16">
        <v>52.01</v>
      </c>
      <c r="M66" s="22">
        <f>25*25.44/L66</f>
        <v>12.228417611997694</v>
      </c>
      <c r="N66" s="16">
        <v>9</v>
      </c>
      <c r="O66" s="23">
        <f>30*N66/9.8</f>
        <v>27.551020408163264</v>
      </c>
      <c r="P66" s="22">
        <f>I66+K66+M66+O66</f>
        <v>65.633038401658339</v>
      </c>
      <c r="Q66" s="62">
        <f>P66/100</f>
        <v>0.65633038401658339</v>
      </c>
      <c r="R66" s="24"/>
    </row>
    <row r="67" spans="1:18" ht="16.899999999999999" customHeight="1" x14ac:dyDescent="0.25">
      <c r="A67" s="16">
        <v>63</v>
      </c>
      <c r="B67" s="17" t="s">
        <v>84</v>
      </c>
      <c r="C67" s="18" t="s">
        <v>47</v>
      </c>
      <c r="D67" s="27">
        <v>41</v>
      </c>
      <c r="E67" s="19">
        <v>39568</v>
      </c>
      <c r="F67" s="58" t="s">
        <v>194</v>
      </c>
      <c r="G67" s="27">
        <v>8</v>
      </c>
      <c r="H67" s="16">
        <v>20</v>
      </c>
      <c r="I67" s="21">
        <f>20*H67/36</f>
        <v>11.111111111111111</v>
      </c>
      <c r="J67" s="16">
        <v>246</v>
      </c>
      <c r="K67" s="22">
        <f>25*184/J67</f>
        <v>18.699186991869919</v>
      </c>
      <c r="L67" s="16">
        <v>62.18</v>
      </c>
      <c r="M67" s="22">
        <f>25*25.44/L67</f>
        <v>10.228369250562881</v>
      </c>
      <c r="N67" s="16">
        <v>8.1999999999999993</v>
      </c>
      <c r="O67" s="23">
        <f>30*N67/9.8</f>
        <v>25.102040816326525</v>
      </c>
      <c r="P67" s="22">
        <f>I67+K67+M67+O67</f>
        <v>65.140708169870436</v>
      </c>
      <c r="Q67" s="62">
        <f>P67/100</f>
        <v>0.65140708169870432</v>
      </c>
      <c r="R67" s="24"/>
    </row>
    <row r="68" spans="1:18" ht="16.899999999999999" customHeight="1" x14ac:dyDescent="0.25">
      <c r="A68" s="16">
        <v>64</v>
      </c>
      <c r="B68" s="17" t="s">
        <v>85</v>
      </c>
      <c r="C68" s="18" t="s">
        <v>47</v>
      </c>
      <c r="D68" s="27">
        <v>40</v>
      </c>
      <c r="E68" s="25">
        <v>39496</v>
      </c>
      <c r="F68" s="58" t="s">
        <v>194</v>
      </c>
      <c r="G68" s="27">
        <v>8</v>
      </c>
      <c r="H68" s="16">
        <v>10</v>
      </c>
      <c r="I68" s="21">
        <f>20*H68/36</f>
        <v>5.5555555555555554</v>
      </c>
      <c r="J68" s="16">
        <v>222</v>
      </c>
      <c r="K68" s="22">
        <f>25*184/J68</f>
        <v>20.72072072072072</v>
      </c>
      <c r="L68" s="16">
        <v>52.16</v>
      </c>
      <c r="M68" s="22">
        <f>25*25.44/L68</f>
        <v>12.193251533742332</v>
      </c>
      <c r="N68" s="16">
        <v>8.6999999999999993</v>
      </c>
      <c r="O68" s="23">
        <f>30*N68/9.8</f>
        <v>26.632653061224488</v>
      </c>
      <c r="P68" s="22">
        <f>I68+K68+M68+O68</f>
        <v>65.102180871243092</v>
      </c>
      <c r="Q68" s="62">
        <f>P68/100</f>
        <v>0.65102180871243087</v>
      </c>
      <c r="R68" s="24"/>
    </row>
    <row r="69" spans="1:18" ht="16.899999999999999" customHeight="1" x14ac:dyDescent="0.25">
      <c r="A69" s="16">
        <v>65</v>
      </c>
      <c r="B69" s="17" t="s">
        <v>86</v>
      </c>
      <c r="C69" s="18" t="s">
        <v>47</v>
      </c>
      <c r="D69" s="30">
        <v>16</v>
      </c>
      <c r="E69" s="33">
        <v>39541</v>
      </c>
      <c r="F69" s="58" t="s">
        <v>194</v>
      </c>
      <c r="G69" s="30">
        <v>8</v>
      </c>
      <c r="H69" s="16">
        <v>10</v>
      </c>
      <c r="I69" s="21">
        <f>20*H69/36</f>
        <v>5.5555555555555554</v>
      </c>
      <c r="J69" s="16">
        <v>206</v>
      </c>
      <c r="K69" s="22">
        <f>25*184/J69</f>
        <v>22.33009708737864</v>
      </c>
      <c r="L69" s="16">
        <v>52.5</v>
      </c>
      <c r="M69" s="22">
        <f>25*25.44/L69</f>
        <v>12.114285714285714</v>
      </c>
      <c r="N69" s="16">
        <v>8.1999999999999993</v>
      </c>
      <c r="O69" s="23">
        <f>30*N69/9.8</f>
        <v>25.102040816326525</v>
      </c>
      <c r="P69" s="22">
        <f>I69+K69+M69+O69</f>
        <v>65.101979173546439</v>
      </c>
      <c r="Q69" s="62">
        <f>P69/100</f>
        <v>0.65101979173546443</v>
      </c>
      <c r="R69" s="24"/>
    </row>
    <row r="70" spans="1:18" ht="16.899999999999999" customHeight="1" x14ac:dyDescent="0.25">
      <c r="A70" s="16">
        <v>66</v>
      </c>
      <c r="B70" s="17" t="s">
        <v>87</v>
      </c>
      <c r="C70" s="18" t="s">
        <v>47</v>
      </c>
      <c r="D70" s="30">
        <v>56</v>
      </c>
      <c r="E70" s="25">
        <v>39570</v>
      </c>
      <c r="F70" s="58" t="s">
        <v>194</v>
      </c>
      <c r="G70" s="30">
        <v>8</v>
      </c>
      <c r="H70" s="16">
        <v>19</v>
      </c>
      <c r="I70" s="21">
        <f>20*H70/36</f>
        <v>10.555555555555555</v>
      </c>
      <c r="J70" s="16">
        <v>255</v>
      </c>
      <c r="K70" s="22">
        <f>25*184/J70</f>
        <v>18.03921568627451</v>
      </c>
      <c r="L70" s="16">
        <v>61.65</v>
      </c>
      <c r="M70" s="22">
        <f>25*25.44/L70</f>
        <v>10.316301703163017</v>
      </c>
      <c r="N70" s="16">
        <v>8.5</v>
      </c>
      <c r="O70" s="23">
        <f>30*N70/9.8</f>
        <v>26.020408163265305</v>
      </c>
      <c r="P70" s="22">
        <f>I70+K70+M70+O70</f>
        <v>64.931481108258382</v>
      </c>
      <c r="Q70" s="62">
        <f>P70/100</f>
        <v>0.64931481108258382</v>
      </c>
      <c r="R70" s="24"/>
    </row>
    <row r="71" spans="1:18" ht="16.899999999999999" customHeight="1" x14ac:dyDescent="0.25">
      <c r="A71" s="16">
        <v>67</v>
      </c>
      <c r="B71" s="17" t="s">
        <v>88</v>
      </c>
      <c r="C71" s="18" t="s">
        <v>47</v>
      </c>
      <c r="D71" s="27">
        <v>41</v>
      </c>
      <c r="E71" s="33">
        <v>39454</v>
      </c>
      <c r="F71" s="58" t="s">
        <v>194</v>
      </c>
      <c r="G71" s="27">
        <v>8</v>
      </c>
      <c r="H71" s="16">
        <v>17</v>
      </c>
      <c r="I71" s="21">
        <f>20*H71/36</f>
        <v>9.4444444444444446</v>
      </c>
      <c r="J71" s="16">
        <v>261</v>
      </c>
      <c r="K71" s="22">
        <f>25*184/J71</f>
        <v>17.624521072796934</v>
      </c>
      <c r="L71" s="16">
        <v>55.4</v>
      </c>
      <c r="M71" s="22">
        <f>25*25.44/L71</f>
        <v>11.48014440433213</v>
      </c>
      <c r="N71" s="16">
        <v>8.6</v>
      </c>
      <c r="O71" s="23">
        <f>30*N71/9.8</f>
        <v>26.326530612244895</v>
      </c>
      <c r="P71" s="22">
        <f>I71+K71+M71+O71</f>
        <v>64.875640533818398</v>
      </c>
      <c r="Q71" s="62">
        <f>P71/100</f>
        <v>0.64875640533818402</v>
      </c>
      <c r="R71" s="24"/>
    </row>
    <row r="72" spans="1:18" ht="16.899999999999999" customHeight="1" x14ac:dyDescent="0.25">
      <c r="A72" s="16">
        <v>68</v>
      </c>
      <c r="B72" s="17" t="s">
        <v>89</v>
      </c>
      <c r="C72" s="18" t="s">
        <v>47</v>
      </c>
      <c r="D72" s="27">
        <v>93</v>
      </c>
      <c r="E72" s="58">
        <v>39609</v>
      </c>
      <c r="F72" s="58" t="s">
        <v>194</v>
      </c>
      <c r="G72" s="27">
        <v>8</v>
      </c>
      <c r="H72" s="16">
        <v>17</v>
      </c>
      <c r="I72" s="21">
        <f>20*H72/36</f>
        <v>9.4444444444444446</v>
      </c>
      <c r="J72" s="16">
        <v>261</v>
      </c>
      <c r="K72" s="22">
        <f>25*184/J72</f>
        <v>17.624521072796934</v>
      </c>
      <c r="L72" s="16">
        <v>47.15</v>
      </c>
      <c r="M72" s="22">
        <f>25*25.44/L72</f>
        <v>13.488865323435844</v>
      </c>
      <c r="N72" s="16">
        <v>7.9</v>
      </c>
      <c r="O72" s="23">
        <f>30*N72/9.8</f>
        <v>24.183673469387752</v>
      </c>
      <c r="P72" s="22">
        <f>I72+K72+M72+O72</f>
        <v>64.741504310064983</v>
      </c>
      <c r="Q72" s="62">
        <f>P72/100</f>
        <v>0.64741504310064979</v>
      </c>
      <c r="R72" s="24"/>
    </row>
    <row r="73" spans="1:18" ht="16.899999999999999" customHeight="1" x14ac:dyDescent="0.25">
      <c r="A73" s="16">
        <v>69</v>
      </c>
      <c r="B73" s="17" t="s">
        <v>90</v>
      </c>
      <c r="C73" s="18" t="s">
        <v>47</v>
      </c>
      <c r="D73" s="27">
        <v>31</v>
      </c>
      <c r="E73" s="25">
        <v>39701</v>
      </c>
      <c r="F73" s="58" t="s">
        <v>194</v>
      </c>
      <c r="G73" s="27">
        <v>8</v>
      </c>
      <c r="H73" s="16">
        <v>16</v>
      </c>
      <c r="I73" s="21">
        <f>20*H73/36</f>
        <v>8.8888888888888893</v>
      </c>
      <c r="J73" s="16">
        <v>264</v>
      </c>
      <c r="K73" s="22">
        <f>25*184/J73</f>
        <v>17.424242424242426</v>
      </c>
      <c r="L73" s="16">
        <v>50.52</v>
      </c>
      <c r="M73" s="22">
        <f>25*25.44/L73</f>
        <v>12.589073634204274</v>
      </c>
      <c r="N73" s="16">
        <v>8.4</v>
      </c>
      <c r="O73" s="23">
        <f>30*N73/9.8</f>
        <v>25.714285714285712</v>
      </c>
      <c r="P73" s="22">
        <f>I73+K73+M73+O73</f>
        <v>64.616490661621299</v>
      </c>
      <c r="Q73" s="62">
        <f>P73/100</f>
        <v>0.64616490661621295</v>
      </c>
      <c r="R73" s="24"/>
    </row>
    <row r="74" spans="1:18" ht="16.899999999999999" customHeight="1" x14ac:dyDescent="0.25">
      <c r="A74" s="16">
        <v>70</v>
      </c>
      <c r="B74" s="17" t="s">
        <v>91</v>
      </c>
      <c r="C74" s="18" t="s">
        <v>47</v>
      </c>
      <c r="D74" s="27">
        <v>41</v>
      </c>
      <c r="E74" s="25">
        <v>39456</v>
      </c>
      <c r="F74" s="58" t="s">
        <v>194</v>
      </c>
      <c r="G74" s="27">
        <v>8</v>
      </c>
      <c r="H74" s="16">
        <v>15</v>
      </c>
      <c r="I74" s="21">
        <f>20*H74/36</f>
        <v>8.3333333333333339</v>
      </c>
      <c r="J74" s="16">
        <v>242</v>
      </c>
      <c r="K74" s="22">
        <f>25*184/J74</f>
        <v>19.008264462809919</v>
      </c>
      <c r="L74" s="16">
        <v>55.95</v>
      </c>
      <c r="M74" s="22">
        <f>25*25.44/L74</f>
        <v>11.367292225201071</v>
      </c>
      <c r="N74" s="16">
        <v>8.4</v>
      </c>
      <c r="O74" s="23">
        <f>30*N74/9.8</f>
        <v>25.714285714285712</v>
      </c>
      <c r="P74" s="22">
        <f>I74+K74+M74+O74</f>
        <v>64.423175735630039</v>
      </c>
      <c r="Q74" s="62">
        <f>P74/100</f>
        <v>0.64423175735630034</v>
      </c>
      <c r="R74" s="24"/>
    </row>
    <row r="75" spans="1:18" ht="16.899999999999999" customHeight="1" x14ac:dyDescent="0.25">
      <c r="A75" s="16">
        <v>71</v>
      </c>
      <c r="B75" s="17" t="s">
        <v>92</v>
      </c>
      <c r="C75" s="18" t="s">
        <v>47</v>
      </c>
      <c r="D75" s="27">
        <v>47</v>
      </c>
      <c r="E75" s="33">
        <v>39696</v>
      </c>
      <c r="F75" s="58" t="s">
        <v>194</v>
      </c>
      <c r="G75" s="27">
        <v>8</v>
      </c>
      <c r="H75" s="16">
        <v>14</v>
      </c>
      <c r="I75" s="21">
        <f>20*H75/36</f>
        <v>7.7777777777777777</v>
      </c>
      <c r="J75" s="16">
        <v>229</v>
      </c>
      <c r="K75" s="22">
        <f>25*184/J75</f>
        <v>20.087336244541486</v>
      </c>
      <c r="L75" s="16">
        <v>67.3</v>
      </c>
      <c r="M75" s="22">
        <f>25*25.44/L75</f>
        <v>9.4502228826151562</v>
      </c>
      <c r="N75" s="16">
        <v>8.8000000000000007</v>
      </c>
      <c r="O75" s="23">
        <f>30*N75/9.8</f>
        <v>26.938775510204081</v>
      </c>
      <c r="P75" s="22">
        <f>I75+K75+M75+O75</f>
        <v>64.254112415138508</v>
      </c>
      <c r="Q75" s="62">
        <f>P75/100</f>
        <v>0.64254112415138509</v>
      </c>
      <c r="R75" s="24"/>
    </row>
    <row r="76" spans="1:18" ht="16.899999999999999" customHeight="1" x14ac:dyDescent="0.25">
      <c r="A76" s="16">
        <v>72</v>
      </c>
      <c r="B76" s="17" t="s">
        <v>93</v>
      </c>
      <c r="C76" s="18" t="s">
        <v>47</v>
      </c>
      <c r="D76" s="27">
        <v>61</v>
      </c>
      <c r="E76" s="25">
        <v>39601</v>
      </c>
      <c r="F76" s="58" t="s">
        <v>194</v>
      </c>
      <c r="G76" s="30">
        <v>8</v>
      </c>
      <c r="H76" s="16">
        <v>17</v>
      </c>
      <c r="I76" s="21">
        <f>20*H76/36</f>
        <v>9.4444444444444446</v>
      </c>
      <c r="J76" s="16">
        <v>250</v>
      </c>
      <c r="K76" s="22">
        <f>25*184/J76</f>
        <v>18.399999999999999</v>
      </c>
      <c r="L76" s="16">
        <v>72.38</v>
      </c>
      <c r="M76" s="22">
        <f>25*25.44/L76</f>
        <v>8.7869577231279372</v>
      </c>
      <c r="N76" s="16">
        <v>9</v>
      </c>
      <c r="O76" s="23">
        <f>30*N76/9.8</f>
        <v>27.551020408163264</v>
      </c>
      <c r="P76" s="22">
        <f>I76+K76+M76+O76</f>
        <v>64.182422575735643</v>
      </c>
      <c r="Q76" s="62">
        <f>P76/100</f>
        <v>0.64182422575735643</v>
      </c>
      <c r="R76" s="24"/>
    </row>
    <row r="77" spans="1:18" ht="16.899999999999999" customHeight="1" x14ac:dyDescent="0.25">
      <c r="A77" s="16">
        <v>73</v>
      </c>
      <c r="B77" s="29" t="s">
        <v>94</v>
      </c>
      <c r="C77" s="18" t="s">
        <v>47</v>
      </c>
      <c r="D77" s="27">
        <v>91</v>
      </c>
      <c r="E77" s="60">
        <v>40058</v>
      </c>
      <c r="F77" s="58" t="s">
        <v>194</v>
      </c>
      <c r="G77" s="27">
        <v>7</v>
      </c>
      <c r="H77" s="16">
        <v>9</v>
      </c>
      <c r="I77" s="21">
        <f>20*H77/36</f>
        <v>5</v>
      </c>
      <c r="J77" s="16">
        <v>235</v>
      </c>
      <c r="K77" s="22">
        <f>25*184/J77</f>
        <v>19.574468085106382</v>
      </c>
      <c r="L77" s="16">
        <v>47.94</v>
      </c>
      <c r="M77" s="22">
        <f>25*25.44/L77</f>
        <v>13.266583229036296</v>
      </c>
      <c r="N77" s="16">
        <v>8.6</v>
      </c>
      <c r="O77" s="23">
        <f>30*N77/9.8</f>
        <v>26.326530612244895</v>
      </c>
      <c r="P77" s="22">
        <f>I77+K77+M77+O77</f>
        <v>64.16758192638757</v>
      </c>
      <c r="Q77" s="62">
        <f>P77/100</f>
        <v>0.64167581926387574</v>
      </c>
      <c r="R77" s="24"/>
    </row>
    <row r="78" spans="1:18" ht="16.899999999999999" customHeight="1" x14ac:dyDescent="0.25">
      <c r="A78" s="16">
        <v>74</v>
      </c>
      <c r="B78" s="17" t="s">
        <v>95</v>
      </c>
      <c r="C78" s="18" t="s">
        <v>47</v>
      </c>
      <c r="D78" s="27">
        <v>32</v>
      </c>
      <c r="E78" s="33">
        <v>39626</v>
      </c>
      <c r="F78" s="58" t="s">
        <v>194</v>
      </c>
      <c r="G78" s="27">
        <v>8</v>
      </c>
      <c r="H78" s="16">
        <v>14</v>
      </c>
      <c r="I78" s="21">
        <f>20*H78/36</f>
        <v>7.7777777777777777</v>
      </c>
      <c r="J78" s="16">
        <v>229</v>
      </c>
      <c r="K78" s="22">
        <f>25*184/J78</f>
        <v>20.087336244541486</v>
      </c>
      <c r="L78" s="16">
        <v>81.28</v>
      </c>
      <c r="M78" s="22">
        <f>25*25.44/L78</f>
        <v>7.8248031496062991</v>
      </c>
      <c r="N78" s="16">
        <v>9.3000000000000007</v>
      </c>
      <c r="O78" s="23">
        <f>30*N78/9.8</f>
        <v>28.469387755102037</v>
      </c>
      <c r="P78" s="22">
        <f>I78+K78+M78+O78</f>
        <v>64.159304927027605</v>
      </c>
      <c r="Q78" s="62">
        <f>P78/100</f>
        <v>0.64159304927027605</v>
      </c>
      <c r="R78" s="24"/>
    </row>
    <row r="79" spans="1:18" ht="16.899999999999999" customHeight="1" x14ac:dyDescent="0.25">
      <c r="A79" s="16">
        <v>75</v>
      </c>
      <c r="B79" s="17" t="s">
        <v>96</v>
      </c>
      <c r="C79" s="18" t="s">
        <v>47</v>
      </c>
      <c r="D79" s="26">
        <v>19</v>
      </c>
      <c r="E79" s="25">
        <v>39492</v>
      </c>
      <c r="F79" s="58" t="s">
        <v>194</v>
      </c>
      <c r="G79" s="26">
        <v>8</v>
      </c>
      <c r="H79" s="16">
        <v>15</v>
      </c>
      <c r="I79" s="21">
        <f>20*H79/36</f>
        <v>8.3333333333333339</v>
      </c>
      <c r="J79" s="16">
        <v>248</v>
      </c>
      <c r="K79" s="22">
        <f>25*184/J79</f>
        <v>18.548387096774192</v>
      </c>
      <c r="L79" s="16">
        <v>60.68</v>
      </c>
      <c r="M79" s="22">
        <f>25*25.44/L79</f>
        <v>10.48121292023731</v>
      </c>
      <c r="N79" s="16">
        <v>8.6999999999999993</v>
      </c>
      <c r="O79" s="23">
        <f>30*N79/9.8</f>
        <v>26.632653061224488</v>
      </c>
      <c r="P79" s="22">
        <f>I79+K79+M79+O79</f>
        <v>63.995586411569327</v>
      </c>
      <c r="Q79" s="62">
        <f>P79/100</f>
        <v>0.63995586411569327</v>
      </c>
      <c r="R79" s="24"/>
    </row>
    <row r="80" spans="1:18" ht="16.899999999999999" customHeight="1" x14ac:dyDescent="0.25">
      <c r="A80" s="16">
        <v>76</v>
      </c>
      <c r="B80" s="29" t="s">
        <v>97</v>
      </c>
      <c r="C80" s="18" t="s">
        <v>47</v>
      </c>
      <c r="D80" s="27">
        <v>72</v>
      </c>
      <c r="E80" s="33">
        <v>39827</v>
      </c>
      <c r="F80" s="58" t="s">
        <v>194</v>
      </c>
      <c r="G80" s="27">
        <v>7</v>
      </c>
      <c r="H80" s="16">
        <v>13</v>
      </c>
      <c r="I80" s="21">
        <f>20*H80/36</f>
        <v>7.2222222222222223</v>
      </c>
      <c r="J80" s="16">
        <v>237</v>
      </c>
      <c r="K80" s="22">
        <f>25*184/J80</f>
        <v>19.40928270042194</v>
      </c>
      <c r="L80" s="16">
        <v>62.94</v>
      </c>
      <c r="M80" s="22">
        <f>25*25.44/L80</f>
        <v>10.104861773117255</v>
      </c>
      <c r="N80" s="16">
        <v>8.9</v>
      </c>
      <c r="O80" s="23">
        <f>30*N80/9.8</f>
        <v>27.244897959183671</v>
      </c>
      <c r="P80" s="22">
        <f>I80+K80+M80+O80</f>
        <v>63.981264654945093</v>
      </c>
      <c r="Q80" s="62">
        <f>P80/100</f>
        <v>0.63981264654945091</v>
      </c>
      <c r="R80" s="24"/>
    </row>
    <row r="81" spans="1:18" ht="16.899999999999999" customHeight="1" x14ac:dyDescent="0.25">
      <c r="A81" s="16">
        <v>77</v>
      </c>
      <c r="B81" s="17" t="s">
        <v>98</v>
      </c>
      <c r="C81" s="18" t="s">
        <v>47</v>
      </c>
      <c r="D81" s="27">
        <v>1</v>
      </c>
      <c r="E81" s="33">
        <v>39570</v>
      </c>
      <c r="F81" s="58" t="s">
        <v>194</v>
      </c>
      <c r="G81" s="27">
        <v>8</v>
      </c>
      <c r="H81" s="16">
        <v>10</v>
      </c>
      <c r="I81" s="21">
        <f>20*H81/36</f>
        <v>5.5555555555555554</v>
      </c>
      <c r="J81" s="16">
        <v>221</v>
      </c>
      <c r="K81" s="22">
        <f>25*184/J81</f>
        <v>20.81447963800905</v>
      </c>
      <c r="L81" s="16">
        <v>53.53</v>
      </c>
      <c r="M81" s="22">
        <f>25*25.44/L81</f>
        <v>11.881188118811881</v>
      </c>
      <c r="N81" s="16">
        <v>8.4</v>
      </c>
      <c r="O81" s="23">
        <f>30*N81/9.8</f>
        <v>25.714285714285712</v>
      </c>
      <c r="P81" s="22">
        <f>I81+K81+M81+O81</f>
        <v>63.96550902666219</v>
      </c>
      <c r="Q81" s="62">
        <f>P81/100</f>
        <v>0.63965509026662193</v>
      </c>
      <c r="R81" s="24"/>
    </row>
    <row r="82" spans="1:18" ht="16.899999999999999" customHeight="1" x14ac:dyDescent="0.25">
      <c r="A82" s="16">
        <v>78</v>
      </c>
      <c r="B82" s="17" t="s">
        <v>99</v>
      </c>
      <c r="C82" s="18" t="s">
        <v>47</v>
      </c>
      <c r="D82" s="27">
        <v>47</v>
      </c>
      <c r="E82" s="33">
        <v>39527</v>
      </c>
      <c r="F82" s="58" t="s">
        <v>194</v>
      </c>
      <c r="G82" s="27">
        <v>8</v>
      </c>
      <c r="H82" s="16">
        <v>14</v>
      </c>
      <c r="I82" s="21">
        <f>20*H82/36</f>
        <v>7.7777777777777777</v>
      </c>
      <c r="J82" s="16">
        <v>248</v>
      </c>
      <c r="K82" s="22">
        <f>25*184/J82</f>
        <v>18.548387096774192</v>
      </c>
      <c r="L82" s="16">
        <v>67.11</v>
      </c>
      <c r="M82" s="22">
        <f>25*25.44/L82</f>
        <v>9.476978095663835</v>
      </c>
      <c r="N82" s="16">
        <v>9</v>
      </c>
      <c r="O82" s="23">
        <f>30*N82/9.8</f>
        <v>27.551020408163264</v>
      </c>
      <c r="P82" s="22">
        <f>I82+K82+M82+O82</f>
        <v>63.35416337837907</v>
      </c>
      <c r="Q82" s="62">
        <f>P82/100</f>
        <v>0.63354163378379069</v>
      </c>
      <c r="R82" s="24"/>
    </row>
    <row r="83" spans="1:18" ht="16.899999999999999" customHeight="1" x14ac:dyDescent="0.25">
      <c r="A83" s="16">
        <v>79</v>
      </c>
      <c r="B83" s="17" t="s">
        <v>100</v>
      </c>
      <c r="C83" s="18" t="s">
        <v>47</v>
      </c>
      <c r="D83" s="27">
        <v>66</v>
      </c>
      <c r="E83" s="25">
        <v>39698</v>
      </c>
      <c r="F83" s="58" t="s">
        <v>194</v>
      </c>
      <c r="G83" s="27">
        <v>8</v>
      </c>
      <c r="H83" s="16">
        <v>12</v>
      </c>
      <c r="I83" s="21">
        <f>20*H83/36</f>
        <v>6.666666666666667</v>
      </c>
      <c r="J83" s="16">
        <v>231</v>
      </c>
      <c r="K83" s="22">
        <f>25*184/J83</f>
        <v>19.913419913419915</v>
      </c>
      <c r="L83" s="16">
        <v>56.77</v>
      </c>
      <c r="M83" s="22">
        <f>25*25.44/L83</f>
        <v>11.203100228994186</v>
      </c>
      <c r="N83" s="16">
        <v>8.3000000000000007</v>
      </c>
      <c r="O83" s="23">
        <f>30*N83/9.8</f>
        <v>25.408163265306122</v>
      </c>
      <c r="P83" s="22">
        <f>I83+K83+M83+O83</f>
        <v>63.191350074386889</v>
      </c>
      <c r="Q83" s="62">
        <f>P83/100</f>
        <v>0.63191350074386887</v>
      </c>
      <c r="R83" s="24"/>
    </row>
    <row r="84" spans="1:18" ht="16.899999999999999" customHeight="1" x14ac:dyDescent="0.25">
      <c r="A84" s="16">
        <v>80</v>
      </c>
      <c r="B84" s="29" t="s">
        <v>101</v>
      </c>
      <c r="C84" s="18" t="s">
        <v>47</v>
      </c>
      <c r="D84" s="27">
        <v>82</v>
      </c>
      <c r="E84" s="25">
        <v>39753</v>
      </c>
      <c r="F84" s="58" t="s">
        <v>194</v>
      </c>
      <c r="G84" s="27">
        <v>7</v>
      </c>
      <c r="H84" s="16">
        <v>14</v>
      </c>
      <c r="I84" s="21">
        <f>20*H84/36</f>
        <v>7.7777777777777777</v>
      </c>
      <c r="J84" s="16">
        <v>252</v>
      </c>
      <c r="K84" s="22">
        <f>25*184/J84</f>
        <v>18.253968253968253</v>
      </c>
      <c r="L84" s="16">
        <v>50.92</v>
      </c>
      <c r="M84" s="22">
        <f>25*25.44/L84</f>
        <v>12.490180675569521</v>
      </c>
      <c r="N84" s="16">
        <v>8</v>
      </c>
      <c r="O84" s="23">
        <f>30*N84/9.8</f>
        <v>24.489795918367346</v>
      </c>
      <c r="P84" s="22">
        <f>I84+K84+M84+O84</f>
        <v>63.011722625682893</v>
      </c>
      <c r="Q84" s="62">
        <f>P84/100</f>
        <v>0.63011722625682898</v>
      </c>
      <c r="R84" s="24"/>
    </row>
    <row r="85" spans="1:18" ht="16.899999999999999" customHeight="1" x14ac:dyDescent="0.25">
      <c r="A85" s="16">
        <v>81</v>
      </c>
      <c r="B85" s="17" t="s">
        <v>102</v>
      </c>
      <c r="C85" s="18" t="s">
        <v>47</v>
      </c>
      <c r="D85" s="27">
        <v>31</v>
      </c>
      <c r="E85" s="33">
        <v>39668</v>
      </c>
      <c r="F85" s="58" t="s">
        <v>194</v>
      </c>
      <c r="G85" s="27">
        <v>8</v>
      </c>
      <c r="H85" s="16">
        <v>17</v>
      </c>
      <c r="I85" s="21">
        <f>20*H85/36</f>
        <v>9.4444444444444446</v>
      </c>
      <c r="J85" s="16">
        <v>268</v>
      </c>
      <c r="K85" s="22">
        <f>25*184/J85</f>
        <v>17.164179104477611</v>
      </c>
      <c r="L85" s="16">
        <v>79.55</v>
      </c>
      <c r="M85" s="22">
        <f>25*25.44/L85</f>
        <v>7.9949717159019489</v>
      </c>
      <c r="N85" s="16">
        <v>9.1999999999999993</v>
      </c>
      <c r="O85" s="23">
        <f>30*N85/9.8</f>
        <v>28.163265306122447</v>
      </c>
      <c r="P85" s="22">
        <f>I85+K85+M85+O85</f>
        <v>62.766860570946449</v>
      </c>
      <c r="Q85" s="62">
        <f>P85/100</f>
        <v>0.62766860570946448</v>
      </c>
      <c r="R85" s="24"/>
    </row>
    <row r="86" spans="1:18" ht="16.899999999999999" customHeight="1" x14ac:dyDescent="0.25">
      <c r="A86" s="16">
        <v>82</v>
      </c>
      <c r="B86" s="17" t="s">
        <v>103</v>
      </c>
      <c r="C86" s="18" t="s">
        <v>47</v>
      </c>
      <c r="D86" s="30">
        <v>72</v>
      </c>
      <c r="E86" s="25">
        <v>39773</v>
      </c>
      <c r="F86" s="58" t="s">
        <v>194</v>
      </c>
      <c r="G86" s="27">
        <v>8</v>
      </c>
      <c r="H86" s="16">
        <v>16</v>
      </c>
      <c r="I86" s="21">
        <f>20*H86/36</f>
        <v>8.8888888888888893</v>
      </c>
      <c r="J86" s="16">
        <v>212</v>
      </c>
      <c r="K86" s="22">
        <f>25*184/J86</f>
        <v>21.69811320754717</v>
      </c>
      <c r="L86" s="16">
        <v>74.010000000000005</v>
      </c>
      <c r="M86" s="22">
        <f>25*25.44/L86</f>
        <v>8.5934333198216457</v>
      </c>
      <c r="N86" s="16">
        <v>7.6</v>
      </c>
      <c r="O86" s="23">
        <f>30*N86/9.8</f>
        <v>23.26530612244898</v>
      </c>
      <c r="P86" s="22">
        <f>I86+K86+M86+O86</f>
        <v>62.445741538706685</v>
      </c>
      <c r="Q86" s="62">
        <f>P86/100</f>
        <v>0.62445741538706689</v>
      </c>
      <c r="R86" s="24"/>
    </row>
    <row r="87" spans="1:18" ht="16.899999999999999" customHeight="1" x14ac:dyDescent="0.25">
      <c r="A87" s="16">
        <v>83</v>
      </c>
      <c r="B87" s="29" t="s">
        <v>104</v>
      </c>
      <c r="C87" s="18" t="s">
        <v>47</v>
      </c>
      <c r="D87" s="31">
        <v>90</v>
      </c>
      <c r="E87" s="25">
        <v>39917</v>
      </c>
      <c r="F87" s="58" t="s">
        <v>194</v>
      </c>
      <c r="G87" s="32">
        <v>7</v>
      </c>
      <c r="H87" s="16">
        <v>13</v>
      </c>
      <c r="I87" s="21">
        <f>20*H87/36</f>
        <v>7.2222222222222223</v>
      </c>
      <c r="J87" s="16">
        <v>267</v>
      </c>
      <c r="K87" s="22">
        <f>25*184/J87</f>
        <v>17.228464419475657</v>
      </c>
      <c r="L87" s="16">
        <v>63.14</v>
      </c>
      <c r="M87" s="22">
        <f>25*25.44/L87</f>
        <v>10.072853975293</v>
      </c>
      <c r="N87" s="16">
        <v>9</v>
      </c>
      <c r="O87" s="23">
        <f>30*N87/9.8</f>
        <v>27.551020408163264</v>
      </c>
      <c r="P87" s="22">
        <f>I87+K87+M87+O87</f>
        <v>62.074561025154139</v>
      </c>
      <c r="Q87" s="62">
        <f>P87/100</f>
        <v>0.6207456102515414</v>
      </c>
      <c r="R87" s="24"/>
    </row>
    <row r="88" spans="1:18" ht="16.899999999999999" customHeight="1" x14ac:dyDescent="0.25">
      <c r="A88" s="16">
        <v>84</v>
      </c>
      <c r="B88" s="29" t="s">
        <v>105</v>
      </c>
      <c r="C88" s="18" t="s">
        <v>47</v>
      </c>
      <c r="D88" s="34">
        <v>13</v>
      </c>
      <c r="E88" s="33">
        <v>39880</v>
      </c>
      <c r="F88" s="58" t="s">
        <v>194</v>
      </c>
      <c r="G88" s="34">
        <v>7</v>
      </c>
      <c r="H88" s="16">
        <v>16</v>
      </c>
      <c r="I88" s="21">
        <f>20*H88/36</f>
        <v>8.8888888888888893</v>
      </c>
      <c r="J88" s="16">
        <v>314</v>
      </c>
      <c r="K88" s="22">
        <f>25*184/J88</f>
        <v>14.64968152866242</v>
      </c>
      <c r="L88" s="16">
        <v>62.65</v>
      </c>
      <c r="M88" s="22">
        <f>25*25.44/L88</f>
        <v>10.151636073423782</v>
      </c>
      <c r="N88" s="16">
        <v>8.9</v>
      </c>
      <c r="O88" s="23">
        <f>30*N88/9.8</f>
        <v>27.244897959183671</v>
      </c>
      <c r="P88" s="22">
        <f>I88+K88+M88+O88</f>
        <v>60.935104450158761</v>
      </c>
      <c r="Q88" s="62">
        <f>P88/100</f>
        <v>0.60935104450158761</v>
      </c>
      <c r="R88" s="24"/>
    </row>
    <row r="89" spans="1:18" ht="16.899999999999999" customHeight="1" x14ac:dyDescent="0.25">
      <c r="A89" s="16">
        <v>85</v>
      </c>
      <c r="B89" s="17" t="s">
        <v>106</v>
      </c>
      <c r="C89" s="18" t="s">
        <v>47</v>
      </c>
      <c r="D89" s="27">
        <v>41</v>
      </c>
      <c r="E89" s="33">
        <v>39620</v>
      </c>
      <c r="F89" s="58" t="s">
        <v>194</v>
      </c>
      <c r="G89" s="27">
        <v>8</v>
      </c>
      <c r="H89" s="16">
        <v>13</v>
      </c>
      <c r="I89" s="21">
        <f>20*H89/36</f>
        <v>7.2222222222222223</v>
      </c>
      <c r="J89" s="16">
        <v>240</v>
      </c>
      <c r="K89" s="22">
        <f>25*184/J89</f>
        <v>19.166666666666668</v>
      </c>
      <c r="L89" s="16">
        <v>63.83</v>
      </c>
      <c r="M89" s="22">
        <f>25*25.44/L89</f>
        <v>9.9639667867773785</v>
      </c>
      <c r="N89" s="16">
        <v>7.9</v>
      </c>
      <c r="O89" s="23">
        <f>30*N89/9.8</f>
        <v>24.183673469387752</v>
      </c>
      <c r="P89" s="22">
        <f>I89+K89+M89+O89</f>
        <v>60.536529145054018</v>
      </c>
      <c r="Q89" s="62">
        <f>P89/100</f>
        <v>0.60536529145054019</v>
      </c>
      <c r="R89" s="24"/>
    </row>
    <row r="90" spans="1:18" ht="16.899999999999999" customHeight="1" x14ac:dyDescent="0.25">
      <c r="A90" s="16">
        <v>86</v>
      </c>
      <c r="B90" s="17" t="s">
        <v>107</v>
      </c>
      <c r="C90" s="18" t="s">
        <v>47</v>
      </c>
      <c r="D90" s="27">
        <v>35</v>
      </c>
      <c r="E90" s="25">
        <v>39744</v>
      </c>
      <c r="F90" s="58" t="s">
        <v>194</v>
      </c>
      <c r="G90" s="27">
        <v>8</v>
      </c>
      <c r="H90" s="16">
        <v>14</v>
      </c>
      <c r="I90" s="21">
        <f>20*H90/36</f>
        <v>7.7777777777777777</v>
      </c>
      <c r="J90" s="16">
        <v>314</v>
      </c>
      <c r="K90" s="22">
        <f>25*184/J90</f>
        <v>14.64968152866242</v>
      </c>
      <c r="L90" s="16">
        <v>60.36</v>
      </c>
      <c r="M90" s="22">
        <f>25*25.44/L90</f>
        <v>10.536779324055667</v>
      </c>
      <c r="N90" s="16">
        <v>9</v>
      </c>
      <c r="O90" s="23">
        <f>30*N90/9.8</f>
        <v>27.551020408163264</v>
      </c>
      <c r="P90" s="22">
        <f>I90+K90+M90+O90</f>
        <v>60.515259038659124</v>
      </c>
      <c r="Q90" s="62">
        <f>P90/100</f>
        <v>0.60515259038659119</v>
      </c>
      <c r="R90" s="24"/>
    </row>
    <row r="91" spans="1:18" ht="16.899999999999999" customHeight="1" x14ac:dyDescent="0.25">
      <c r="A91" s="16">
        <v>87</v>
      </c>
      <c r="B91" s="29" t="s">
        <v>108</v>
      </c>
      <c r="C91" s="18" t="s">
        <v>47</v>
      </c>
      <c r="D91" s="27">
        <v>88</v>
      </c>
      <c r="E91" s="25">
        <v>40004</v>
      </c>
      <c r="F91" s="58" t="s">
        <v>194</v>
      </c>
      <c r="G91" s="27">
        <v>7</v>
      </c>
      <c r="H91" s="16">
        <v>10</v>
      </c>
      <c r="I91" s="21">
        <f>20*H91/36</f>
        <v>5.5555555555555554</v>
      </c>
      <c r="J91" s="16">
        <v>220</v>
      </c>
      <c r="K91" s="22">
        <f>25*184/J91</f>
        <v>20.90909090909091</v>
      </c>
      <c r="L91" s="43">
        <v>79.239999999999995</v>
      </c>
      <c r="M91" s="22">
        <f>25*25.44/L91</f>
        <v>8.0262493690055532</v>
      </c>
      <c r="N91" s="16">
        <v>8.5</v>
      </c>
      <c r="O91" s="23">
        <f>30*N91/9.8</f>
        <v>26.020408163265305</v>
      </c>
      <c r="P91" s="22">
        <f>I91+K91+M91+O91</f>
        <v>60.51130399691732</v>
      </c>
      <c r="Q91" s="62">
        <f>P91/100</f>
        <v>0.60511303996917321</v>
      </c>
      <c r="R91" s="24"/>
    </row>
    <row r="92" spans="1:18" ht="16.899999999999999" customHeight="1" x14ac:dyDescent="0.25">
      <c r="A92" s="16">
        <v>88</v>
      </c>
      <c r="B92" s="17" t="s">
        <v>109</v>
      </c>
      <c r="C92" s="18" t="s">
        <v>47</v>
      </c>
      <c r="D92" s="42">
        <v>48</v>
      </c>
      <c r="E92" s="33">
        <v>39722</v>
      </c>
      <c r="F92" s="58" t="s">
        <v>194</v>
      </c>
      <c r="G92" s="42">
        <v>8</v>
      </c>
      <c r="H92" s="16">
        <v>15</v>
      </c>
      <c r="I92" s="21">
        <f>20*H92/36</f>
        <v>8.3333333333333339</v>
      </c>
      <c r="J92" s="16">
        <v>238</v>
      </c>
      <c r="K92" s="22">
        <f>25*184/J92</f>
        <v>19.327731092436974</v>
      </c>
      <c r="L92" s="16">
        <v>79.989999999999995</v>
      </c>
      <c r="M92" s="22">
        <f>25*25.44/L92</f>
        <v>7.9509938742342801</v>
      </c>
      <c r="N92" s="16">
        <v>8.1</v>
      </c>
      <c r="O92" s="23">
        <f>30*N92/9.8</f>
        <v>24.795918367346935</v>
      </c>
      <c r="P92" s="22">
        <f>I92+K92+M92+O92</f>
        <v>60.407976667351519</v>
      </c>
      <c r="Q92" s="62">
        <f>P92/100</f>
        <v>0.60407976667351515</v>
      </c>
      <c r="R92" s="24"/>
    </row>
    <row r="93" spans="1:18" ht="16.899999999999999" customHeight="1" x14ac:dyDescent="0.25">
      <c r="A93" s="16">
        <v>89</v>
      </c>
      <c r="B93" s="29" t="s">
        <v>110</v>
      </c>
      <c r="C93" s="18" t="s">
        <v>47</v>
      </c>
      <c r="D93" s="42">
        <v>94</v>
      </c>
      <c r="E93" s="58">
        <v>40011</v>
      </c>
      <c r="F93" s="58" t="s">
        <v>194</v>
      </c>
      <c r="G93" s="42">
        <v>7</v>
      </c>
      <c r="H93" s="16">
        <v>15</v>
      </c>
      <c r="I93" s="21">
        <f>20*H93/36</f>
        <v>8.3333333333333339</v>
      </c>
      <c r="J93" s="16">
        <v>245</v>
      </c>
      <c r="K93" s="22">
        <f>25*184/J93</f>
        <v>18.775510204081634</v>
      </c>
      <c r="L93" s="16">
        <v>69.069999999999993</v>
      </c>
      <c r="M93" s="22">
        <f>25*25.44/L93</f>
        <v>9.2080498045461141</v>
      </c>
      <c r="N93" s="16">
        <v>7.8</v>
      </c>
      <c r="O93" s="23">
        <f>30*N93/9.8</f>
        <v>23.877551020408163</v>
      </c>
      <c r="P93" s="22">
        <f>I93+K93+M93+O93</f>
        <v>60.194444362369246</v>
      </c>
      <c r="Q93" s="62">
        <f>P93/100</f>
        <v>0.60194444362369248</v>
      </c>
      <c r="R93" s="24"/>
    </row>
    <row r="94" spans="1:18" ht="16.899999999999999" customHeight="1" x14ac:dyDescent="0.25">
      <c r="A94" s="16">
        <v>90</v>
      </c>
      <c r="B94" s="17" t="s">
        <v>111</v>
      </c>
      <c r="C94" s="18" t="s">
        <v>47</v>
      </c>
      <c r="D94" s="27">
        <v>93</v>
      </c>
      <c r="E94" s="58">
        <v>39661</v>
      </c>
      <c r="F94" s="58" t="s">
        <v>194</v>
      </c>
      <c r="G94" s="27">
        <v>8</v>
      </c>
      <c r="H94" s="16">
        <v>13</v>
      </c>
      <c r="I94" s="21">
        <f>20*H94/36</f>
        <v>7.2222222222222223</v>
      </c>
      <c r="J94" s="16">
        <v>303</v>
      </c>
      <c r="K94" s="22">
        <f>25*184/J94</f>
        <v>15.181518151815181</v>
      </c>
      <c r="L94" s="16">
        <v>60.94</v>
      </c>
      <c r="M94" s="22">
        <f>25*25.44/L94</f>
        <v>10.436494913029209</v>
      </c>
      <c r="N94" s="16">
        <v>8.9</v>
      </c>
      <c r="O94" s="23">
        <f>30*N94/9.8</f>
        <v>27.244897959183671</v>
      </c>
      <c r="P94" s="22">
        <f>I94+K94+M94+O94</f>
        <v>60.08513324625028</v>
      </c>
      <c r="Q94" s="62">
        <f>P94/100</f>
        <v>0.60085133246250277</v>
      </c>
      <c r="R94" s="24"/>
    </row>
    <row r="95" spans="1:18" ht="16.899999999999999" customHeight="1" x14ac:dyDescent="0.25">
      <c r="A95" s="16">
        <v>91</v>
      </c>
      <c r="B95" s="29" t="s">
        <v>112</v>
      </c>
      <c r="C95" s="18" t="s">
        <v>47</v>
      </c>
      <c r="D95" s="42">
        <v>48</v>
      </c>
      <c r="E95" s="44">
        <v>39982</v>
      </c>
      <c r="F95" s="58" t="s">
        <v>194</v>
      </c>
      <c r="G95" s="42">
        <v>7</v>
      </c>
      <c r="H95" s="16">
        <v>7</v>
      </c>
      <c r="I95" s="21">
        <f>20*H95/36</f>
        <v>3.8888888888888888</v>
      </c>
      <c r="J95" s="16">
        <v>221</v>
      </c>
      <c r="K95" s="22">
        <f>25*184/J95</f>
        <v>20.81447963800905</v>
      </c>
      <c r="L95" s="16">
        <v>61.99</v>
      </c>
      <c r="M95" s="22">
        <f>25*25.44/L95</f>
        <v>10.259719309566059</v>
      </c>
      <c r="N95" s="16">
        <v>8.1</v>
      </c>
      <c r="O95" s="23">
        <f>30*N95/9.8</f>
        <v>24.795918367346935</v>
      </c>
      <c r="P95" s="22">
        <f>I95+K95+M95+O95</f>
        <v>59.759006203810934</v>
      </c>
      <c r="Q95" s="62">
        <f>P95/100</f>
        <v>0.59759006203810938</v>
      </c>
      <c r="R95" s="24"/>
    </row>
    <row r="96" spans="1:18" ht="16.899999999999999" customHeight="1" x14ac:dyDescent="0.25">
      <c r="A96" s="16">
        <v>92</v>
      </c>
      <c r="B96" s="17" t="s">
        <v>113</v>
      </c>
      <c r="C96" s="18" t="s">
        <v>47</v>
      </c>
      <c r="D96" s="27">
        <v>71</v>
      </c>
      <c r="E96" s="25">
        <v>39651</v>
      </c>
      <c r="F96" s="58" t="s">
        <v>194</v>
      </c>
      <c r="G96" s="35">
        <v>8</v>
      </c>
      <c r="H96" s="16">
        <v>11</v>
      </c>
      <c r="I96" s="21">
        <f>20*H96/36</f>
        <v>6.1111111111111107</v>
      </c>
      <c r="J96" s="16">
        <v>243</v>
      </c>
      <c r="K96" s="22">
        <f>25*184/J96</f>
        <v>18.930041152263374</v>
      </c>
      <c r="L96" s="16">
        <v>60.41</v>
      </c>
      <c r="M96" s="22">
        <f>25*25.44/L96</f>
        <v>10.528058268498594</v>
      </c>
      <c r="N96" s="16">
        <v>7.9</v>
      </c>
      <c r="O96" s="23">
        <f>30*N96/9.8</f>
        <v>24.183673469387752</v>
      </c>
      <c r="P96" s="22">
        <f>I96+K96+M96+O96</f>
        <v>59.752884001260838</v>
      </c>
      <c r="Q96" s="62">
        <f>P96/100</f>
        <v>0.59752884001260842</v>
      </c>
      <c r="R96" s="24"/>
    </row>
    <row r="97" spans="1:18" ht="16.899999999999999" customHeight="1" x14ac:dyDescent="0.25">
      <c r="A97" s="16">
        <v>93</v>
      </c>
      <c r="B97" s="17" t="s">
        <v>114</v>
      </c>
      <c r="C97" s="18" t="s">
        <v>47</v>
      </c>
      <c r="D97" s="27">
        <v>40</v>
      </c>
      <c r="E97" s="33">
        <v>39557</v>
      </c>
      <c r="F97" s="58" t="s">
        <v>194</v>
      </c>
      <c r="G97" s="27">
        <v>8</v>
      </c>
      <c r="H97" s="16">
        <v>13</v>
      </c>
      <c r="I97" s="21">
        <f>20*H97/36</f>
        <v>7.2222222222222223</v>
      </c>
      <c r="J97" s="16">
        <v>243</v>
      </c>
      <c r="K97" s="22">
        <f>25*184/J97</f>
        <v>18.930041152263374</v>
      </c>
      <c r="L97" s="16">
        <v>70.819999999999993</v>
      </c>
      <c r="M97" s="22">
        <f>25*25.44/L97</f>
        <v>8.9805139791019499</v>
      </c>
      <c r="N97" s="16">
        <v>8</v>
      </c>
      <c r="O97" s="23">
        <f>30*N97/9.8</f>
        <v>24.489795918367346</v>
      </c>
      <c r="P97" s="22">
        <f>I97+K97+M97+O97</f>
        <v>59.622573271954892</v>
      </c>
      <c r="Q97" s="62">
        <f>P97/100</f>
        <v>0.59622573271954893</v>
      </c>
      <c r="R97" s="24"/>
    </row>
    <row r="98" spans="1:18" ht="16.899999999999999" customHeight="1" x14ac:dyDescent="0.25">
      <c r="A98" s="16">
        <v>94</v>
      </c>
      <c r="B98" s="17" t="s">
        <v>115</v>
      </c>
      <c r="C98" s="18" t="s">
        <v>47</v>
      </c>
      <c r="D98" s="27">
        <v>61</v>
      </c>
      <c r="E98" s="33">
        <v>39626</v>
      </c>
      <c r="F98" s="58" t="s">
        <v>194</v>
      </c>
      <c r="G98" s="30">
        <v>8</v>
      </c>
      <c r="H98" s="16">
        <v>11</v>
      </c>
      <c r="I98" s="21">
        <f>20*H98/36</f>
        <v>6.1111111111111107</v>
      </c>
      <c r="J98" s="16">
        <v>250</v>
      </c>
      <c r="K98" s="22">
        <f>25*184/J98</f>
        <v>18.399999999999999</v>
      </c>
      <c r="L98" s="16">
        <v>71.59</v>
      </c>
      <c r="M98" s="22">
        <f>25*25.44/L98</f>
        <v>8.8839223355217207</v>
      </c>
      <c r="N98" s="16">
        <v>8.4</v>
      </c>
      <c r="O98" s="23">
        <f>30*N98/9.8</f>
        <v>25.714285714285712</v>
      </c>
      <c r="P98" s="22">
        <f>I98+K98+M98+O98</f>
        <v>59.109319160918545</v>
      </c>
      <c r="Q98" s="62">
        <f>P98/100</f>
        <v>0.5910931916091855</v>
      </c>
      <c r="R98" s="24"/>
    </row>
    <row r="99" spans="1:18" ht="16.899999999999999" customHeight="1" x14ac:dyDescent="0.25">
      <c r="A99" s="16">
        <v>95</v>
      </c>
      <c r="B99" s="17" t="s">
        <v>116</v>
      </c>
      <c r="C99" s="18" t="s">
        <v>47</v>
      </c>
      <c r="D99" s="27">
        <v>89</v>
      </c>
      <c r="E99" s="25">
        <v>39659</v>
      </c>
      <c r="F99" s="58" t="s">
        <v>194</v>
      </c>
      <c r="G99" s="27">
        <v>8</v>
      </c>
      <c r="H99" s="16">
        <v>9</v>
      </c>
      <c r="I99" s="21">
        <f>20*H99/36</f>
        <v>5</v>
      </c>
      <c r="J99" s="16">
        <v>253</v>
      </c>
      <c r="K99" s="22">
        <f>25*184/J99</f>
        <v>18.181818181818183</v>
      </c>
      <c r="L99" s="16">
        <v>67.680000000000007</v>
      </c>
      <c r="M99" s="22">
        <f>25*25.44/L99</f>
        <v>9.3971631205673756</v>
      </c>
      <c r="N99" s="16">
        <v>8.5</v>
      </c>
      <c r="O99" s="23">
        <f>30*N99/9.8</f>
        <v>26.020408163265305</v>
      </c>
      <c r="P99" s="22">
        <f>I99+K99+M99+O99</f>
        <v>58.599389465650859</v>
      </c>
      <c r="Q99" s="62">
        <f>P99/100</f>
        <v>0.58599389465650864</v>
      </c>
      <c r="R99" s="24"/>
    </row>
    <row r="100" spans="1:18" ht="16.899999999999999" customHeight="1" x14ac:dyDescent="0.25">
      <c r="A100" s="16">
        <v>96</v>
      </c>
      <c r="B100" s="17" t="s">
        <v>117</v>
      </c>
      <c r="C100" s="18" t="s">
        <v>47</v>
      </c>
      <c r="D100" s="45">
        <v>26</v>
      </c>
      <c r="E100" s="58">
        <v>39508</v>
      </c>
      <c r="F100" s="58" t="s">
        <v>194</v>
      </c>
      <c r="G100" s="45">
        <v>8</v>
      </c>
      <c r="H100" s="16">
        <v>13</v>
      </c>
      <c r="I100" s="21">
        <f>20*H100/36</f>
        <v>7.2222222222222223</v>
      </c>
      <c r="J100" s="16">
        <v>255</v>
      </c>
      <c r="K100" s="22">
        <f>25*184/J100</f>
        <v>18.03921568627451</v>
      </c>
      <c r="L100" s="16">
        <v>64.2</v>
      </c>
      <c r="M100" s="22">
        <f>25*25.44/L100</f>
        <v>9.9065420560747661</v>
      </c>
      <c r="N100" s="16">
        <v>7.4</v>
      </c>
      <c r="O100" s="23">
        <f>30*N100/9.8</f>
        <v>22.653061224489793</v>
      </c>
      <c r="P100" s="22">
        <f>I100+K100+M100+O100</f>
        <v>57.82104118906129</v>
      </c>
      <c r="Q100" s="62">
        <f>P100/100</f>
        <v>0.57821041189061295</v>
      </c>
      <c r="R100" s="24"/>
    </row>
    <row r="101" spans="1:18" ht="16.899999999999999" customHeight="1" x14ac:dyDescent="0.25">
      <c r="A101" s="16">
        <v>97</v>
      </c>
      <c r="B101" s="17" t="s">
        <v>118</v>
      </c>
      <c r="C101" s="18" t="s">
        <v>47</v>
      </c>
      <c r="D101" s="27">
        <v>40</v>
      </c>
      <c r="E101" s="39">
        <v>39540</v>
      </c>
      <c r="F101" s="58" t="s">
        <v>194</v>
      </c>
      <c r="G101" s="27">
        <v>8</v>
      </c>
      <c r="H101" s="16">
        <v>10</v>
      </c>
      <c r="I101" s="21">
        <f>20*H101/36</f>
        <v>5.5555555555555554</v>
      </c>
      <c r="J101" s="16">
        <v>222</v>
      </c>
      <c r="K101" s="22">
        <f>25*184/J101</f>
        <v>20.72072072072072</v>
      </c>
      <c r="L101" s="16">
        <v>67.709999999999994</v>
      </c>
      <c r="M101" s="22">
        <f>25*25.44/L101</f>
        <v>9.3929995569339848</v>
      </c>
      <c r="N101" s="16">
        <v>7.2</v>
      </c>
      <c r="O101" s="23">
        <f>30*N101/9.8</f>
        <v>22.04081632653061</v>
      </c>
      <c r="P101" s="22">
        <f>I101+K101+M101+O101</f>
        <v>57.710092159740874</v>
      </c>
      <c r="Q101" s="62">
        <f>P101/100</f>
        <v>0.57710092159740878</v>
      </c>
      <c r="R101" s="24"/>
    </row>
    <row r="102" spans="1:18" ht="16.899999999999999" customHeight="1" x14ac:dyDescent="0.25">
      <c r="A102" s="16">
        <v>98</v>
      </c>
      <c r="B102" s="29" t="s">
        <v>119</v>
      </c>
      <c r="C102" s="18" t="s">
        <v>47</v>
      </c>
      <c r="D102" s="27">
        <v>37</v>
      </c>
      <c r="E102" s="44">
        <v>39985</v>
      </c>
      <c r="F102" s="58" t="s">
        <v>194</v>
      </c>
      <c r="G102" s="42">
        <v>7</v>
      </c>
      <c r="H102" s="16">
        <v>8</v>
      </c>
      <c r="I102" s="21">
        <f>20*H102/36</f>
        <v>4.4444444444444446</v>
      </c>
      <c r="J102" s="16">
        <v>256</v>
      </c>
      <c r="K102" s="22">
        <f>25*184/J102</f>
        <v>17.96875</v>
      </c>
      <c r="L102" s="16">
        <v>68.349999999999994</v>
      </c>
      <c r="M102" s="22">
        <f>25*25.44/L102</f>
        <v>9.3050475493782017</v>
      </c>
      <c r="N102" s="16">
        <v>8.4</v>
      </c>
      <c r="O102" s="23">
        <f>30*N102/9.8</f>
        <v>25.714285714285712</v>
      </c>
      <c r="P102" s="22">
        <f>I102+K102+M102+O102</f>
        <v>57.432527708108353</v>
      </c>
      <c r="Q102" s="62">
        <f>P102/100</f>
        <v>0.5743252770810835</v>
      </c>
      <c r="R102" s="24"/>
    </row>
    <row r="103" spans="1:18" ht="16.899999999999999" customHeight="1" x14ac:dyDescent="0.25">
      <c r="A103" s="16">
        <v>99</v>
      </c>
      <c r="B103" s="29" t="s">
        <v>120</v>
      </c>
      <c r="C103" s="18" t="s">
        <v>47</v>
      </c>
      <c r="D103" s="27" t="s">
        <v>51</v>
      </c>
      <c r="E103" s="58">
        <v>40088</v>
      </c>
      <c r="F103" s="58" t="s">
        <v>194</v>
      </c>
      <c r="G103" s="27">
        <v>7</v>
      </c>
      <c r="H103" s="16">
        <v>19</v>
      </c>
      <c r="I103" s="21">
        <f>20*H103/36</f>
        <v>10.555555555555555</v>
      </c>
      <c r="J103" s="16">
        <v>246</v>
      </c>
      <c r="K103" s="22">
        <f>25*184/J103</f>
        <v>18.699186991869919</v>
      </c>
      <c r="L103" s="16">
        <v>0</v>
      </c>
      <c r="M103" s="22">
        <v>0</v>
      </c>
      <c r="N103" s="16">
        <v>9.1</v>
      </c>
      <c r="O103" s="23">
        <f>30*N103/9.8</f>
        <v>27.857142857142854</v>
      </c>
      <c r="P103" s="22">
        <f>I103+K103+M103+O103</f>
        <v>57.111885404568326</v>
      </c>
      <c r="Q103" s="62">
        <f>P103/100</f>
        <v>0.5711188540456833</v>
      </c>
      <c r="R103" s="24"/>
    </row>
    <row r="104" spans="1:18" ht="16.899999999999999" customHeight="1" x14ac:dyDescent="0.25">
      <c r="A104" s="16">
        <v>100</v>
      </c>
      <c r="B104" s="17" t="s">
        <v>121</v>
      </c>
      <c r="C104" s="18" t="s">
        <v>47</v>
      </c>
      <c r="D104" s="45">
        <v>26</v>
      </c>
      <c r="E104" s="58">
        <v>39397</v>
      </c>
      <c r="F104" s="58" t="s">
        <v>194</v>
      </c>
      <c r="G104" s="45">
        <v>8</v>
      </c>
      <c r="H104" s="16">
        <v>5</v>
      </c>
      <c r="I104" s="21">
        <f>20*H104/36</f>
        <v>2.7777777777777777</v>
      </c>
      <c r="J104" s="16">
        <v>242</v>
      </c>
      <c r="K104" s="22">
        <f>25*184/J104</f>
        <v>19.008264462809919</v>
      </c>
      <c r="L104" s="16">
        <v>82.57</v>
      </c>
      <c r="M104" s="22">
        <f>25*25.44/L104</f>
        <v>7.7025554075330032</v>
      </c>
      <c r="N104" s="16">
        <v>8.8000000000000007</v>
      </c>
      <c r="O104" s="23">
        <f>30*N104/9.8</f>
        <v>26.938775510204081</v>
      </c>
      <c r="P104" s="22">
        <f>I104+K104+M104+O104</f>
        <v>56.427373158324784</v>
      </c>
      <c r="Q104" s="62">
        <f>P104/100</f>
        <v>0.56427373158324778</v>
      </c>
      <c r="R104" s="24"/>
    </row>
    <row r="105" spans="1:18" ht="16.899999999999999" customHeight="1" x14ac:dyDescent="0.25">
      <c r="A105" s="16">
        <v>101</v>
      </c>
      <c r="B105" s="17" t="s">
        <v>122</v>
      </c>
      <c r="C105" s="18" t="s">
        <v>47</v>
      </c>
      <c r="D105" s="30">
        <v>56</v>
      </c>
      <c r="E105" s="25">
        <v>39676</v>
      </c>
      <c r="F105" s="58" t="s">
        <v>194</v>
      </c>
      <c r="G105" s="30">
        <v>8</v>
      </c>
      <c r="H105" s="16">
        <v>13</v>
      </c>
      <c r="I105" s="21">
        <f>20*H105/36</f>
        <v>7.2222222222222223</v>
      </c>
      <c r="J105" s="16">
        <v>259</v>
      </c>
      <c r="K105" s="22">
        <f>25*184/J105</f>
        <v>17.760617760617759</v>
      </c>
      <c r="L105" s="16">
        <v>50.23</v>
      </c>
      <c r="M105" s="22">
        <f>25*25.44/L105</f>
        <v>12.661755922755326</v>
      </c>
      <c r="N105" s="16">
        <v>6</v>
      </c>
      <c r="O105" s="23">
        <f>30*N105/9.8</f>
        <v>18.367346938775508</v>
      </c>
      <c r="P105" s="22">
        <f>I105+K105+M105+O105</f>
        <v>56.011942844370822</v>
      </c>
      <c r="Q105" s="62">
        <f>P105/100</f>
        <v>0.56011942844370821</v>
      </c>
      <c r="R105" s="24"/>
    </row>
    <row r="106" spans="1:18" ht="16.899999999999999" customHeight="1" x14ac:dyDescent="0.25">
      <c r="A106" s="16">
        <v>102</v>
      </c>
      <c r="B106" s="29" t="s">
        <v>123</v>
      </c>
      <c r="C106" s="18" t="s">
        <v>47</v>
      </c>
      <c r="D106" s="27">
        <v>37</v>
      </c>
      <c r="E106" s="33">
        <v>40052</v>
      </c>
      <c r="F106" s="58" t="s">
        <v>194</v>
      </c>
      <c r="G106" s="27">
        <v>7</v>
      </c>
      <c r="H106" s="16">
        <v>12</v>
      </c>
      <c r="I106" s="21">
        <f>20*H106/36</f>
        <v>6.666666666666667</v>
      </c>
      <c r="J106" s="16">
        <v>236</v>
      </c>
      <c r="K106" s="22">
        <f>25*184/J106</f>
        <v>19.491525423728813</v>
      </c>
      <c r="L106" s="16">
        <v>80.42</v>
      </c>
      <c r="M106" s="22">
        <f>25*25.44/L106</f>
        <v>7.9084804774931605</v>
      </c>
      <c r="N106" s="16">
        <v>7.1</v>
      </c>
      <c r="O106" s="23">
        <f>30*N106/9.8</f>
        <v>21.73469387755102</v>
      </c>
      <c r="P106" s="22">
        <f>I106+K106+M106+O106</f>
        <v>55.801366445439669</v>
      </c>
      <c r="Q106" s="62">
        <f>P106/100</f>
        <v>0.55801366445439671</v>
      </c>
      <c r="R106" s="24"/>
    </row>
    <row r="107" spans="1:18" ht="16.899999999999999" customHeight="1" x14ac:dyDescent="0.25">
      <c r="A107" s="16">
        <v>103</v>
      </c>
      <c r="B107" s="29" t="s">
        <v>124</v>
      </c>
      <c r="C107" s="18" t="s">
        <v>47</v>
      </c>
      <c r="D107" s="27">
        <v>82</v>
      </c>
      <c r="E107" s="25">
        <v>39723</v>
      </c>
      <c r="F107" s="58" t="s">
        <v>194</v>
      </c>
      <c r="G107" s="27">
        <v>7</v>
      </c>
      <c r="H107" s="16">
        <v>6</v>
      </c>
      <c r="I107" s="21">
        <f>20*H107/36</f>
        <v>3.3333333333333335</v>
      </c>
      <c r="J107" s="16">
        <v>301</v>
      </c>
      <c r="K107" s="22">
        <f>25*184/J107</f>
        <v>15.282392026578073</v>
      </c>
      <c r="L107" s="16">
        <v>61.3</v>
      </c>
      <c r="M107" s="22">
        <f>25*25.44/L107</f>
        <v>10.375203915171289</v>
      </c>
      <c r="N107" s="16">
        <v>8.1</v>
      </c>
      <c r="O107" s="23">
        <f>30*N107/9.8</f>
        <v>24.795918367346935</v>
      </c>
      <c r="P107" s="22">
        <f>I107+K107+M107+O107</f>
        <v>53.786847642429628</v>
      </c>
      <c r="Q107" s="62">
        <f>P107/100</f>
        <v>0.53786847642429625</v>
      </c>
      <c r="R107" s="24"/>
    </row>
    <row r="108" spans="1:18" ht="16.899999999999999" customHeight="1" x14ac:dyDescent="0.25">
      <c r="A108" s="16">
        <v>104</v>
      </c>
      <c r="B108" s="17" t="s">
        <v>125</v>
      </c>
      <c r="C108" s="18" t="s">
        <v>47</v>
      </c>
      <c r="D108" s="27" t="s">
        <v>51</v>
      </c>
      <c r="E108" s="58">
        <v>39680</v>
      </c>
      <c r="F108" s="58" t="s">
        <v>194</v>
      </c>
      <c r="G108" s="27">
        <v>8</v>
      </c>
      <c r="H108" s="16">
        <v>13</v>
      </c>
      <c r="I108" s="21">
        <f>20*H108/36</f>
        <v>7.2222222222222223</v>
      </c>
      <c r="J108" s="16">
        <v>236</v>
      </c>
      <c r="K108" s="22">
        <f>25*184/J108</f>
        <v>19.491525423728813</v>
      </c>
      <c r="L108" s="16">
        <v>0</v>
      </c>
      <c r="M108" s="22">
        <v>0</v>
      </c>
      <c r="N108" s="16">
        <v>8.8000000000000007</v>
      </c>
      <c r="O108" s="23">
        <f>30*N108/9.8</f>
        <v>26.938775510204081</v>
      </c>
      <c r="P108" s="22">
        <f>I108+K108+M108+O108</f>
        <v>53.652523156155112</v>
      </c>
      <c r="Q108" s="62">
        <f>P108/100</f>
        <v>0.53652523156155107</v>
      </c>
      <c r="R108" s="24"/>
    </row>
    <row r="109" spans="1:18" ht="16.899999999999999" customHeight="1" x14ac:dyDescent="0.25">
      <c r="A109" s="16">
        <v>105</v>
      </c>
      <c r="B109" s="17" t="s">
        <v>126</v>
      </c>
      <c r="C109" s="18" t="s">
        <v>47</v>
      </c>
      <c r="D109" s="27">
        <v>66</v>
      </c>
      <c r="E109" s="33">
        <v>39200</v>
      </c>
      <c r="F109" s="58" t="s">
        <v>194</v>
      </c>
      <c r="G109" s="27">
        <v>8</v>
      </c>
      <c r="H109" s="16">
        <v>17</v>
      </c>
      <c r="I109" s="21">
        <f>20*H109/36</f>
        <v>9.4444444444444446</v>
      </c>
      <c r="J109" s="16">
        <v>279</v>
      </c>
      <c r="K109" s="22">
        <f>25*184/J109</f>
        <v>16.487455197132615</v>
      </c>
      <c r="L109" s="16">
        <v>69.84</v>
      </c>
      <c r="M109" s="22">
        <f>25*25.44/L109</f>
        <v>9.1065292096219927</v>
      </c>
      <c r="N109" s="16">
        <v>6</v>
      </c>
      <c r="O109" s="23">
        <f>30*N109/9.8</f>
        <v>18.367346938775508</v>
      </c>
      <c r="P109" s="22">
        <f>I109+K109+M109+O109</f>
        <v>53.40577578997457</v>
      </c>
      <c r="Q109" s="62">
        <f>P109/100</f>
        <v>0.53405775789974574</v>
      </c>
      <c r="R109" s="24"/>
    </row>
    <row r="110" spans="1:18" ht="16.899999999999999" customHeight="1" x14ac:dyDescent="0.25">
      <c r="A110" s="16">
        <v>106</v>
      </c>
      <c r="B110" s="29" t="s">
        <v>127</v>
      </c>
      <c r="C110" s="18" t="s">
        <v>47</v>
      </c>
      <c r="D110" s="27">
        <v>66</v>
      </c>
      <c r="E110" s="25" t="s">
        <v>128</v>
      </c>
      <c r="F110" s="58" t="s">
        <v>194</v>
      </c>
      <c r="G110" s="27">
        <v>7</v>
      </c>
      <c r="H110" s="16">
        <v>10</v>
      </c>
      <c r="I110" s="21">
        <f>20*H110/36</f>
        <v>5.5555555555555554</v>
      </c>
      <c r="J110" s="16">
        <v>227</v>
      </c>
      <c r="K110" s="22">
        <f>25*184/J110</f>
        <v>20.264317180616739</v>
      </c>
      <c r="L110" s="16" t="s">
        <v>129</v>
      </c>
      <c r="M110" s="22"/>
      <c r="N110" s="16">
        <v>8.9</v>
      </c>
      <c r="O110" s="23">
        <f>30*N110/9.8</f>
        <v>27.244897959183671</v>
      </c>
      <c r="P110" s="22">
        <f>I110+K110+M110+O110</f>
        <v>53.064770695355961</v>
      </c>
      <c r="Q110" s="62">
        <f>P110/100</f>
        <v>0.53064770695355956</v>
      </c>
      <c r="R110" s="24"/>
    </row>
    <row r="111" spans="1:18" ht="16.899999999999999" customHeight="1" x14ac:dyDescent="0.25">
      <c r="A111" s="16">
        <v>107</v>
      </c>
      <c r="B111" s="29" t="s">
        <v>130</v>
      </c>
      <c r="C111" s="18" t="s">
        <v>47</v>
      </c>
      <c r="D111" s="46">
        <v>79</v>
      </c>
      <c r="E111" s="44">
        <v>40036</v>
      </c>
      <c r="F111" s="58" t="s">
        <v>194</v>
      </c>
      <c r="G111" s="46">
        <v>7</v>
      </c>
      <c r="H111" s="16">
        <v>6</v>
      </c>
      <c r="I111" s="21">
        <f>20*H111/36</f>
        <v>3.3333333333333335</v>
      </c>
      <c r="J111" s="16">
        <v>270</v>
      </c>
      <c r="K111" s="22">
        <f>25*184/J111</f>
        <v>17.037037037037038</v>
      </c>
      <c r="L111" s="16">
        <v>75.64</v>
      </c>
      <c r="M111" s="22">
        <f>25*25.44/L111</f>
        <v>8.4082496033844532</v>
      </c>
      <c r="N111" s="16">
        <v>7.3</v>
      </c>
      <c r="O111" s="23">
        <f>30*N111/9.8</f>
        <v>22.346938775510203</v>
      </c>
      <c r="P111" s="22">
        <f>I111+K111+M111+O111</f>
        <v>51.125558749265025</v>
      </c>
      <c r="Q111" s="62">
        <f>P111/100</f>
        <v>0.51125558749265021</v>
      </c>
      <c r="R111" s="24"/>
    </row>
    <row r="112" spans="1:18" ht="16.899999999999999" customHeight="1" x14ac:dyDescent="0.25">
      <c r="A112" s="16">
        <v>108</v>
      </c>
      <c r="B112" s="17" t="s">
        <v>131</v>
      </c>
      <c r="C112" s="18" t="s">
        <v>47</v>
      </c>
      <c r="D112" s="27">
        <v>40</v>
      </c>
      <c r="E112" s="33">
        <v>39574</v>
      </c>
      <c r="F112" s="58" t="s">
        <v>194</v>
      </c>
      <c r="G112" s="27">
        <v>8</v>
      </c>
      <c r="H112" s="16">
        <v>4</v>
      </c>
      <c r="I112" s="21">
        <f>20*H112/36</f>
        <v>2.2222222222222223</v>
      </c>
      <c r="J112" s="16">
        <v>265</v>
      </c>
      <c r="K112" s="22">
        <f>25*184/J112</f>
        <v>17.358490566037737</v>
      </c>
      <c r="L112" s="16">
        <v>72.349999999999994</v>
      </c>
      <c r="M112" s="22">
        <f>25*25.44/L112</f>
        <v>8.7906012439530077</v>
      </c>
      <c r="N112" s="16">
        <v>7.3</v>
      </c>
      <c r="O112" s="23">
        <f>30*N112/9.8</f>
        <v>22.346938775510203</v>
      </c>
      <c r="P112" s="22">
        <f>I112+K112+M112+O112</f>
        <v>50.718252807723168</v>
      </c>
      <c r="Q112" s="62">
        <f>P112/100</f>
        <v>0.50718252807723163</v>
      </c>
      <c r="R112" s="24"/>
    </row>
    <row r="113" spans="1:23" ht="16.899999999999999" customHeight="1" x14ac:dyDescent="0.25">
      <c r="A113" s="16">
        <v>109</v>
      </c>
      <c r="B113" s="29" t="s">
        <v>132</v>
      </c>
      <c r="C113" s="18" t="s">
        <v>47</v>
      </c>
      <c r="D113" s="27">
        <v>37</v>
      </c>
      <c r="E113" s="33">
        <v>40052</v>
      </c>
      <c r="F113" s="58" t="s">
        <v>194</v>
      </c>
      <c r="G113" s="27">
        <v>7</v>
      </c>
      <c r="H113" s="16">
        <v>11</v>
      </c>
      <c r="I113" s="21">
        <f>20*H113/36</f>
        <v>6.1111111111111107</v>
      </c>
      <c r="J113" s="16">
        <v>300</v>
      </c>
      <c r="K113" s="22">
        <f>25*184/J113</f>
        <v>15.333333333333334</v>
      </c>
      <c r="L113" s="16">
        <v>89.74</v>
      </c>
      <c r="M113" s="22">
        <f>25*25.44/L113</f>
        <v>7.0871406284822829</v>
      </c>
      <c r="N113" s="16">
        <v>7</v>
      </c>
      <c r="O113" s="23">
        <f>30*N113/9.8</f>
        <v>21.428571428571427</v>
      </c>
      <c r="P113" s="22">
        <f>I113+K113+M113+O113</f>
        <v>49.960156501498147</v>
      </c>
      <c r="Q113" s="62">
        <f>P113/100</f>
        <v>0.49960156501498149</v>
      </c>
      <c r="R113" s="24"/>
    </row>
    <row r="114" spans="1:23" ht="16.899999999999999" customHeight="1" x14ac:dyDescent="0.25">
      <c r="A114" s="16">
        <v>110</v>
      </c>
      <c r="B114" s="17" t="s">
        <v>133</v>
      </c>
      <c r="C114" s="18" t="s">
        <v>47</v>
      </c>
      <c r="D114" s="27">
        <v>38</v>
      </c>
      <c r="E114" s="33">
        <v>39463</v>
      </c>
      <c r="F114" s="58" t="s">
        <v>194</v>
      </c>
      <c r="G114" s="27">
        <v>8</v>
      </c>
      <c r="H114" s="16">
        <v>22</v>
      </c>
      <c r="I114" s="21">
        <f>20*H114/36</f>
        <v>12.222222222222221</v>
      </c>
      <c r="J114" s="16">
        <v>217</v>
      </c>
      <c r="K114" s="22">
        <f>25*184/J114</f>
        <v>21.198156682027651</v>
      </c>
      <c r="L114" s="16">
        <v>43.78</v>
      </c>
      <c r="M114" s="22">
        <f>25*25.44/L114</f>
        <v>14.527181361352214</v>
      </c>
      <c r="N114" s="16">
        <v>0</v>
      </c>
      <c r="O114" s="23">
        <f>30*N114/9.8</f>
        <v>0</v>
      </c>
      <c r="P114" s="22">
        <f>I114+K114+M114+O114</f>
        <v>47.947560265602085</v>
      </c>
      <c r="Q114" s="62">
        <f>P114/100</f>
        <v>0.47947560265602085</v>
      </c>
      <c r="R114" s="24"/>
    </row>
    <row r="115" spans="1:23" ht="16.899999999999999" customHeight="1" x14ac:dyDescent="0.25">
      <c r="A115" s="16">
        <v>111</v>
      </c>
      <c r="B115" s="17" t="s">
        <v>134</v>
      </c>
      <c r="C115" s="18" t="s">
        <v>47</v>
      </c>
      <c r="D115" s="27">
        <v>41</v>
      </c>
      <c r="E115" s="25">
        <v>39456</v>
      </c>
      <c r="F115" s="58" t="s">
        <v>194</v>
      </c>
      <c r="G115" s="27">
        <v>8</v>
      </c>
      <c r="H115" s="16">
        <v>19</v>
      </c>
      <c r="I115" s="21">
        <f>20*H115/36</f>
        <v>10.555555555555555</v>
      </c>
      <c r="J115" s="16" t="s">
        <v>129</v>
      </c>
      <c r="K115" s="22"/>
      <c r="L115" s="16">
        <v>89.71</v>
      </c>
      <c r="M115" s="22">
        <f>25*25.44/L115</f>
        <v>7.0895106454129984</v>
      </c>
      <c r="N115" s="16">
        <v>8.5</v>
      </c>
      <c r="O115" s="23">
        <f>30*N115/9.8</f>
        <v>26.020408163265305</v>
      </c>
      <c r="P115" s="22">
        <f>I115+K115+M115+O115</f>
        <v>43.665474364233859</v>
      </c>
      <c r="Q115" s="62">
        <f>P115/100</f>
        <v>0.43665474364233858</v>
      </c>
      <c r="R115" s="24"/>
    </row>
    <row r="116" spans="1:23" ht="16.899999999999999" customHeight="1" x14ac:dyDescent="0.25">
      <c r="A116" s="16">
        <v>112</v>
      </c>
      <c r="B116" s="29" t="s">
        <v>135</v>
      </c>
      <c r="C116" s="18" t="s">
        <v>47</v>
      </c>
      <c r="D116" s="27">
        <v>47</v>
      </c>
      <c r="E116" s="33">
        <v>39806</v>
      </c>
      <c r="F116" s="58" t="s">
        <v>194</v>
      </c>
      <c r="G116" s="27">
        <v>7</v>
      </c>
      <c r="H116" s="16">
        <v>14</v>
      </c>
      <c r="I116" s="21">
        <f>20*H116/36</f>
        <v>7.7777777777777777</v>
      </c>
      <c r="J116" s="16" t="s">
        <v>129</v>
      </c>
      <c r="K116" s="22"/>
      <c r="L116" s="16">
        <v>74.5</v>
      </c>
      <c r="M116" s="22">
        <f>25*25.44/L116</f>
        <v>8.5369127516778516</v>
      </c>
      <c r="N116" s="16">
        <v>6.9</v>
      </c>
      <c r="O116" s="23">
        <f>30*N116/9.8</f>
        <v>21.122448979591834</v>
      </c>
      <c r="P116" s="22">
        <f>I116+K116+M116+O116</f>
        <v>37.437139509047462</v>
      </c>
      <c r="Q116" s="62">
        <f>P116/100</f>
        <v>0.37437139509047462</v>
      </c>
      <c r="R116" s="24"/>
    </row>
    <row r="117" spans="1:23" ht="16.899999999999999" customHeight="1" x14ac:dyDescent="0.25">
      <c r="A117" s="16">
        <v>113</v>
      </c>
      <c r="B117" s="17" t="s">
        <v>136</v>
      </c>
      <c r="C117" s="18" t="s">
        <v>47</v>
      </c>
      <c r="D117" s="34">
        <v>73</v>
      </c>
      <c r="E117" s="25">
        <v>39777</v>
      </c>
      <c r="F117" s="58" t="s">
        <v>194</v>
      </c>
      <c r="G117" s="34">
        <v>8</v>
      </c>
      <c r="H117" s="16">
        <v>5</v>
      </c>
      <c r="I117" s="21">
        <f>20*H117/36</f>
        <v>2.7777777777777777</v>
      </c>
      <c r="J117" s="16">
        <v>269</v>
      </c>
      <c r="K117" s="22">
        <f>25*184/J117</f>
        <v>17.100371747211895</v>
      </c>
      <c r="L117" s="16">
        <v>57.27</v>
      </c>
      <c r="M117" s="22">
        <f>25*25.44/L117</f>
        <v>11.10529072812991</v>
      </c>
      <c r="N117" s="16" t="s">
        <v>129</v>
      </c>
      <c r="O117" s="23"/>
      <c r="P117" s="22">
        <f>I117+K117+M117+O117</f>
        <v>30.983440253119582</v>
      </c>
      <c r="Q117" s="62">
        <f>P117/100</f>
        <v>0.30983440253119582</v>
      </c>
      <c r="R117" s="24"/>
    </row>
    <row r="118" spans="1:23" ht="16.899999999999999" customHeight="1" x14ac:dyDescent="0.25">
      <c r="A118" s="16">
        <v>114</v>
      </c>
      <c r="B118" s="29" t="s">
        <v>137</v>
      </c>
      <c r="C118" s="18" t="s">
        <v>47</v>
      </c>
      <c r="D118" s="27">
        <v>86</v>
      </c>
      <c r="E118" s="25">
        <v>40024</v>
      </c>
      <c r="F118" s="58" t="s">
        <v>194</v>
      </c>
      <c r="G118" s="27">
        <v>7</v>
      </c>
      <c r="H118" s="16" t="s">
        <v>129</v>
      </c>
      <c r="I118" s="21"/>
      <c r="J118" s="16">
        <v>214</v>
      </c>
      <c r="K118" s="22">
        <f>25*184/J118</f>
        <v>21.495327102803738</v>
      </c>
      <c r="L118" s="16" t="s">
        <v>129</v>
      </c>
      <c r="M118" s="22"/>
      <c r="N118" s="16" t="s">
        <v>129</v>
      </c>
      <c r="O118" s="23"/>
      <c r="P118" s="22">
        <f>I118+K118+M118+O118</f>
        <v>21.495327102803738</v>
      </c>
      <c r="Q118" s="62">
        <f>P118/100</f>
        <v>0.21495327102803738</v>
      </c>
      <c r="R118" s="24"/>
    </row>
    <row r="119" spans="1:23" ht="16.899999999999999" customHeight="1" x14ac:dyDescent="0.25">
      <c r="A119" s="16">
        <v>115</v>
      </c>
      <c r="B119" s="29" t="s">
        <v>138</v>
      </c>
      <c r="C119" s="18" t="s">
        <v>47</v>
      </c>
      <c r="D119" s="46">
        <v>79</v>
      </c>
      <c r="E119" s="33">
        <v>39833</v>
      </c>
      <c r="F119" s="58" t="s">
        <v>194</v>
      </c>
      <c r="G119" s="46">
        <v>7</v>
      </c>
      <c r="H119" s="16">
        <v>5</v>
      </c>
      <c r="I119" s="21">
        <f>20*H119/36</f>
        <v>2.7777777777777777</v>
      </c>
      <c r="J119" s="16" t="s">
        <v>129</v>
      </c>
      <c r="K119" s="22"/>
      <c r="L119" s="16">
        <v>80.3</v>
      </c>
      <c r="M119" s="22">
        <f>25*25.44/L119</f>
        <v>7.9202988792029894</v>
      </c>
      <c r="N119" s="16">
        <v>0</v>
      </c>
      <c r="O119" s="23">
        <f>30*N119/9.8</f>
        <v>0</v>
      </c>
      <c r="P119" s="22">
        <f>I119+K119+M119+O119</f>
        <v>10.698076656980767</v>
      </c>
      <c r="Q119" s="62">
        <f>P119/100</f>
        <v>0.10698076656980766</v>
      </c>
      <c r="R119" s="24"/>
    </row>
    <row r="120" spans="1:23" ht="16.899999999999999" customHeight="1" x14ac:dyDescent="0.25">
      <c r="A120" s="16">
        <v>116</v>
      </c>
      <c r="B120" s="17" t="s">
        <v>139</v>
      </c>
      <c r="C120" s="18" t="s">
        <v>47</v>
      </c>
      <c r="D120" s="27">
        <v>66</v>
      </c>
      <c r="E120" s="25">
        <v>39780</v>
      </c>
      <c r="F120" s="58" t="s">
        <v>194</v>
      </c>
      <c r="G120" s="27">
        <v>8</v>
      </c>
      <c r="H120" s="16">
        <v>12</v>
      </c>
      <c r="I120" s="21">
        <f>20*H120/36</f>
        <v>6.666666666666667</v>
      </c>
      <c r="J120" s="16" t="s">
        <v>129</v>
      </c>
      <c r="K120" s="22"/>
      <c r="L120" s="16" t="s">
        <v>129</v>
      </c>
      <c r="M120" s="22"/>
      <c r="N120" s="16" t="s">
        <v>129</v>
      </c>
      <c r="O120" s="23"/>
      <c r="P120" s="22">
        <f>I120+K120+M120+O120</f>
        <v>6.666666666666667</v>
      </c>
      <c r="Q120" s="62">
        <f>P120/100</f>
        <v>6.6666666666666666E-2</v>
      </c>
      <c r="R120" s="24"/>
    </row>
    <row r="121" spans="1:23" ht="16.899999999999999" customHeight="1" x14ac:dyDescent="0.25">
      <c r="A121" s="16">
        <v>117</v>
      </c>
      <c r="B121" s="29" t="s">
        <v>140</v>
      </c>
      <c r="C121" s="18" t="s">
        <v>47</v>
      </c>
      <c r="D121" s="47">
        <v>76</v>
      </c>
      <c r="E121" s="33">
        <v>40057</v>
      </c>
      <c r="F121" s="58" t="s">
        <v>194</v>
      </c>
      <c r="G121" s="47">
        <v>7</v>
      </c>
      <c r="H121" s="16">
        <v>9</v>
      </c>
      <c r="I121" s="21">
        <f>20*H121/36</f>
        <v>5</v>
      </c>
      <c r="J121" s="16" t="s">
        <v>129</v>
      </c>
      <c r="K121" s="22"/>
      <c r="L121" s="16" t="s">
        <v>129</v>
      </c>
      <c r="M121" s="22"/>
      <c r="N121" s="16" t="s">
        <v>129</v>
      </c>
      <c r="O121" s="23"/>
      <c r="P121" s="22">
        <f>I121+K121+M121+O121</f>
        <v>5</v>
      </c>
      <c r="Q121" s="62">
        <f>P121/100</f>
        <v>0.05</v>
      </c>
      <c r="R121" s="24"/>
    </row>
    <row r="122" spans="1:23" ht="16.899999999999999" customHeight="1" x14ac:dyDescent="0.25">
      <c r="A122" s="16">
        <v>118</v>
      </c>
      <c r="B122" s="29" t="s">
        <v>141</v>
      </c>
      <c r="C122" s="18" t="s">
        <v>47</v>
      </c>
      <c r="D122" s="45">
        <v>26</v>
      </c>
      <c r="E122" s="58">
        <v>39518</v>
      </c>
      <c r="F122" s="58" t="s">
        <v>194</v>
      </c>
      <c r="G122" s="45">
        <v>7</v>
      </c>
      <c r="H122" s="16" t="s">
        <v>129</v>
      </c>
      <c r="I122" s="48"/>
      <c r="J122" s="16" t="s">
        <v>129</v>
      </c>
      <c r="K122" s="22"/>
      <c r="L122" s="16" t="s">
        <v>129</v>
      </c>
      <c r="M122" s="22"/>
      <c r="N122" s="16" t="s">
        <v>129</v>
      </c>
      <c r="O122" s="23"/>
      <c r="P122" s="22"/>
      <c r="Q122" s="62"/>
      <c r="R122" s="16" t="s">
        <v>129</v>
      </c>
    </row>
    <row r="123" spans="1:23" ht="16.899999999999999" customHeight="1" x14ac:dyDescent="0.25">
      <c r="A123" s="16">
        <v>119</v>
      </c>
      <c r="B123" s="50" t="s">
        <v>163</v>
      </c>
      <c r="C123" s="18" t="s">
        <v>47</v>
      </c>
      <c r="D123" s="27">
        <v>91</v>
      </c>
      <c r="E123" s="61">
        <v>39502</v>
      </c>
      <c r="F123" s="58" t="s">
        <v>194</v>
      </c>
      <c r="G123" s="27">
        <v>8</v>
      </c>
      <c r="H123" s="16" t="s">
        <v>129</v>
      </c>
      <c r="I123" s="48"/>
      <c r="J123" s="16" t="s">
        <v>129</v>
      </c>
      <c r="K123" s="22"/>
      <c r="L123" s="16" t="s">
        <v>129</v>
      </c>
      <c r="M123" s="22"/>
      <c r="N123" s="16" t="s">
        <v>129</v>
      </c>
      <c r="O123" s="23"/>
      <c r="P123" s="22"/>
      <c r="Q123" s="62"/>
      <c r="R123" s="16" t="s">
        <v>129</v>
      </c>
      <c r="V123" s="51"/>
      <c r="W123" s="51"/>
    </row>
    <row r="124" spans="1:23" ht="16.899999999999999" customHeight="1" x14ac:dyDescent="0.25">
      <c r="A124" s="16">
        <v>120</v>
      </c>
      <c r="B124" s="29" t="s">
        <v>142</v>
      </c>
      <c r="C124" s="18" t="s">
        <v>47</v>
      </c>
      <c r="D124" s="30">
        <v>16</v>
      </c>
      <c r="E124" s="33">
        <v>39862</v>
      </c>
      <c r="F124" s="58" t="s">
        <v>194</v>
      </c>
      <c r="G124" s="30">
        <v>7</v>
      </c>
      <c r="H124" s="16" t="s">
        <v>129</v>
      </c>
      <c r="I124" s="48"/>
      <c r="J124" s="16" t="s">
        <v>129</v>
      </c>
      <c r="K124" s="22"/>
      <c r="L124" s="16" t="s">
        <v>129</v>
      </c>
      <c r="M124" s="22"/>
      <c r="N124" s="16" t="s">
        <v>129</v>
      </c>
      <c r="O124" s="23"/>
      <c r="P124" s="22"/>
      <c r="Q124" s="62"/>
      <c r="R124" s="16" t="s">
        <v>129</v>
      </c>
    </row>
    <row r="125" spans="1:23" ht="16.899999999999999" customHeight="1" x14ac:dyDescent="0.25">
      <c r="A125" s="16">
        <v>121</v>
      </c>
      <c r="B125" s="29" t="s">
        <v>143</v>
      </c>
      <c r="C125" s="18" t="s">
        <v>47</v>
      </c>
      <c r="D125" s="35">
        <v>77</v>
      </c>
      <c r="E125" s="25">
        <v>40081</v>
      </c>
      <c r="F125" s="58" t="s">
        <v>194</v>
      </c>
      <c r="G125" s="35">
        <v>7</v>
      </c>
      <c r="H125" s="16" t="s">
        <v>129</v>
      </c>
      <c r="I125" s="48"/>
      <c r="J125" s="16" t="s">
        <v>129</v>
      </c>
      <c r="K125" s="22"/>
      <c r="L125" s="16" t="s">
        <v>129</v>
      </c>
      <c r="M125" s="22"/>
      <c r="N125" s="16" t="s">
        <v>129</v>
      </c>
      <c r="O125" s="23"/>
      <c r="P125" s="22"/>
      <c r="Q125" s="62"/>
      <c r="R125" s="16" t="s">
        <v>129</v>
      </c>
    </row>
    <row r="126" spans="1:23" ht="16.899999999999999" customHeight="1" x14ac:dyDescent="0.25">
      <c r="A126" s="16">
        <v>122</v>
      </c>
      <c r="B126" s="29" t="s">
        <v>144</v>
      </c>
      <c r="C126" s="18" t="s">
        <v>47</v>
      </c>
      <c r="D126" s="27">
        <v>43</v>
      </c>
      <c r="E126" s="33">
        <v>39829</v>
      </c>
      <c r="F126" s="58" t="s">
        <v>194</v>
      </c>
      <c r="G126" s="30">
        <v>7</v>
      </c>
      <c r="H126" s="43" t="s">
        <v>129</v>
      </c>
      <c r="I126" s="48"/>
      <c r="J126" s="16" t="s">
        <v>129</v>
      </c>
      <c r="K126" s="22"/>
      <c r="L126" s="16" t="s">
        <v>129</v>
      </c>
      <c r="M126" s="22"/>
      <c r="N126" s="16" t="s">
        <v>129</v>
      </c>
      <c r="O126" s="23"/>
      <c r="P126" s="22"/>
      <c r="Q126" s="62"/>
      <c r="R126" s="16" t="s">
        <v>129</v>
      </c>
    </row>
    <row r="127" spans="1:23" ht="16.899999999999999" customHeight="1" x14ac:dyDescent="0.25">
      <c r="A127" s="16">
        <v>123</v>
      </c>
      <c r="B127" s="17" t="s">
        <v>164</v>
      </c>
      <c r="C127" s="18" t="s">
        <v>47</v>
      </c>
      <c r="D127" s="45">
        <v>26</v>
      </c>
      <c r="E127" s="58">
        <v>39400</v>
      </c>
      <c r="F127" s="58" t="s">
        <v>194</v>
      </c>
      <c r="G127" s="45">
        <v>8</v>
      </c>
      <c r="H127" s="16" t="s">
        <v>129</v>
      </c>
      <c r="I127" s="48"/>
      <c r="J127" s="16" t="s">
        <v>129</v>
      </c>
      <c r="K127" s="22"/>
      <c r="L127" s="16" t="s">
        <v>129</v>
      </c>
      <c r="M127" s="22"/>
      <c r="N127" s="16" t="s">
        <v>129</v>
      </c>
      <c r="O127" s="23"/>
      <c r="P127" s="22"/>
      <c r="Q127" s="62"/>
      <c r="R127" s="16" t="s">
        <v>129</v>
      </c>
      <c r="S127" s="51"/>
      <c r="T127" s="51"/>
      <c r="U127" s="51"/>
    </row>
    <row r="128" spans="1:23" ht="16.899999999999999" customHeight="1" x14ac:dyDescent="0.25">
      <c r="A128" s="16">
        <v>124</v>
      </c>
      <c r="B128" s="17" t="s">
        <v>165</v>
      </c>
      <c r="C128" s="18" t="s">
        <v>47</v>
      </c>
      <c r="D128" s="30">
        <v>72</v>
      </c>
      <c r="E128" s="25">
        <v>39653</v>
      </c>
      <c r="F128" s="58" t="s">
        <v>194</v>
      </c>
      <c r="G128" s="30">
        <v>8</v>
      </c>
      <c r="H128" s="16" t="s">
        <v>129</v>
      </c>
      <c r="I128" s="48"/>
      <c r="J128" s="16" t="s">
        <v>129</v>
      </c>
      <c r="K128" s="22"/>
      <c r="L128" s="16" t="s">
        <v>129</v>
      </c>
      <c r="M128" s="22"/>
      <c r="N128" s="16" t="s">
        <v>129</v>
      </c>
      <c r="O128" s="23"/>
      <c r="P128" s="22"/>
      <c r="Q128" s="62"/>
      <c r="R128" s="16" t="s">
        <v>129</v>
      </c>
    </row>
    <row r="129" spans="1:23" ht="16.899999999999999" customHeight="1" x14ac:dyDescent="0.25">
      <c r="A129" s="16">
        <v>125</v>
      </c>
      <c r="B129" s="29" t="s">
        <v>145</v>
      </c>
      <c r="C129" s="18" t="s">
        <v>47</v>
      </c>
      <c r="D129" s="35">
        <v>77</v>
      </c>
      <c r="E129" s="25">
        <v>40041</v>
      </c>
      <c r="F129" s="58" t="s">
        <v>194</v>
      </c>
      <c r="G129" s="35">
        <v>7</v>
      </c>
      <c r="H129" s="16" t="s">
        <v>129</v>
      </c>
      <c r="I129" s="48"/>
      <c r="J129" s="16" t="s">
        <v>129</v>
      </c>
      <c r="K129" s="22"/>
      <c r="L129" s="16" t="s">
        <v>129</v>
      </c>
      <c r="M129" s="22"/>
      <c r="N129" s="16" t="s">
        <v>129</v>
      </c>
      <c r="O129" s="23"/>
      <c r="P129" s="22"/>
      <c r="Q129" s="62"/>
      <c r="R129" s="16" t="s">
        <v>129</v>
      </c>
    </row>
    <row r="130" spans="1:23" ht="16.899999999999999" customHeight="1" x14ac:dyDescent="0.25">
      <c r="A130" s="16">
        <v>126</v>
      </c>
      <c r="B130" s="17" t="s">
        <v>166</v>
      </c>
      <c r="C130" s="18" t="s">
        <v>47</v>
      </c>
      <c r="D130" s="47">
        <v>76</v>
      </c>
      <c r="E130" s="33">
        <v>39726</v>
      </c>
      <c r="F130" s="58" t="s">
        <v>194</v>
      </c>
      <c r="G130" s="47">
        <v>8</v>
      </c>
      <c r="H130" s="16" t="s">
        <v>129</v>
      </c>
      <c r="I130" s="48"/>
      <c r="J130" s="16" t="s">
        <v>129</v>
      </c>
      <c r="K130" s="22"/>
      <c r="L130" s="16" t="s">
        <v>129</v>
      </c>
      <c r="M130" s="22"/>
      <c r="N130" s="16" t="s">
        <v>129</v>
      </c>
      <c r="O130" s="23"/>
      <c r="P130" s="22"/>
      <c r="Q130" s="62"/>
      <c r="R130" s="16" t="s">
        <v>129</v>
      </c>
    </row>
    <row r="131" spans="1:23" ht="16.899999999999999" customHeight="1" x14ac:dyDescent="0.25">
      <c r="A131" s="16">
        <v>127</v>
      </c>
      <c r="B131" s="17" t="s">
        <v>167</v>
      </c>
      <c r="C131" s="18" t="s">
        <v>47</v>
      </c>
      <c r="D131" s="30">
        <v>72</v>
      </c>
      <c r="E131" s="25">
        <v>39788</v>
      </c>
      <c r="F131" s="58" t="s">
        <v>194</v>
      </c>
      <c r="G131" s="30">
        <v>8</v>
      </c>
      <c r="H131" s="16" t="s">
        <v>129</v>
      </c>
      <c r="I131" s="48"/>
      <c r="J131" s="16" t="s">
        <v>129</v>
      </c>
      <c r="K131" s="22"/>
      <c r="L131" s="16" t="s">
        <v>129</v>
      </c>
      <c r="M131" s="22"/>
      <c r="N131" s="16" t="s">
        <v>129</v>
      </c>
      <c r="O131" s="23"/>
      <c r="P131" s="22"/>
      <c r="Q131" s="62"/>
      <c r="R131" s="16" t="s">
        <v>129</v>
      </c>
    </row>
    <row r="132" spans="1:23" ht="16.899999999999999" customHeight="1" x14ac:dyDescent="0.25">
      <c r="A132" s="16">
        <v>128</v>
      </c>
      <c r="B132" s="29" t="s">
        <v>146</v>
      </c>
      <c r="C132" s="18" t="s">
        <v>47</v>
      </c>
      <c r="D132" s="49">
        <v>55</v>
      </c>
      <c r="E132" s="25">
        <v>39877</v>
      </c>
      <c r="F132" s="58" t="s">
        <v>194</v>
      </c>
      <c r="G132" s="27">
        <v>7</v>
      </c>
      <c r="H132" s="16" t="s">
        <v>129</v>
      </c>
      <c r="I132" s="48"/>
      <c r="J132" s="16" t="s">
        <v>147</v>
      </c>
      <c r="K132" s="22">
        <v>0</v>
      </c>
      <c r="L132" s="16" t="s">
        <v>129</v>
      </c>
      <c r="M132" s="22"/>
      <c r="N132" s="16" t="s">
        <v>129</v>
      </c>
      <c r="O132" s="23"/>
      <c r="P132" s="22"/>
      <c r="Q132" s="62"/>
      <c r="R132" s="16" t="s">
        <v>129</v>
      </c>
    </row>
    <row r="133" spans="1:23" ht="16.899999999999999" customHeight="1" x14ac:dyDescent="0.25">
      <c r="A133" s="16">
        <v>129</v>
      </c>
      <c r="B133" s="29" t="s">
        <v>148</v>
      </c>
      <c r="C133" s="18" t="s">
        <v>47</v>
      </c>
      <c r="D133" s="27">
        <v>43</v>
      </c>
      <c r="E133" s="33">
        <v>39920</v>
      </c>
      <c r="F133" s="58" t="s">
        <v>194</v>
      </c>
      <c r="G133" s="30">
        <v>7</v>
      </c>
      <c r="H133" s="16" t="s">
        <v>129</v>
      </c>
      <c r="I133" s="48"/>
      <c r="J133" s="16" t="s">
        <v>129</v>
      </c>
      <c r="K133" s="22"/>
      <c r="L133" s="16" t="s">
        <v>129</v>
      </c>
      <c r="M133" s="22"/>
      <c r="N133" s="16" t="s">
        <v>129</v>
      </c>
      <c r="O133" s="23"/>
      <c r="P133" s="22"/>
      <c r="Q133" s="62"/>
      <c r="R133" s="16" t="s">
        <v>129</v>
      </c>
    </row>
    <row r="134" spans="1:23" ht="16.899999999999999" customHeight="1" x14ac:dyDescent="0.25">
      <c r="A134" s="16">
        <v>130</v>
      </c>
      <c r="B134" s="29" t="s">
        <v>149</v>
      </c>
      <c r="C134" s="18" t="s">
        <v>47</v>
      </c>
      <c r="D134" s="30">
        <v>16</v>
      </c>
      <c r="E134" s="33">
        <v>39970</v>
      </c>
      <c r="F134" s="58" t="s">
        <v>194</v>
      </c>
      <c r="G134" s="30">
        <v>7</v>
      </c>
      <c r="H134" s="16" t="s">
        <v>129</v>
      </c>
      <c r="I134" s="48"/>
      <c r="J134" s="16" t="s">
        <v>129</v>
      </c>
      <c r="K134" s="22"/>
      <c r="L134" s="16" t="s">
        <v>129</v>
      </c>
      <c r="M134" s="22"/>
      <c r="N134" s="16" t="s">
        <v>129</v>
      </c>
      <c r="O134" s="23"/>
      <c r="P134" s="22"/>
      <c r="Q134" s="62"/>
      <c r="R134" s="16" t="s">
        <v>129</v>
      </c>
    </row>
    <row r="135" spans="1:23" ht="16.899999999999999" customHeight="1" x14ac:dyDescent="0.25">
      <c r="A135" s="16">
        <v>131</v>
      </c>
      <c r="B135" s="17" t="s">
        <v>168</v>
      </c>
      <c r="C135" s="18" t="s">
        <v>47</v>
      </c>
      <c r="D135" s="27">
        <v>75</v>
      </c>
      <c r="E135" s="25">
        <v>39627</v>
      </c>
      <c r="F135" s="58" t="s">
        <v>194</v>
      </c>
      <c r="G135" s="27">
        <v>8</v>
      </c>
      <c r="H135" s="16" t="s">
        <v>129</v>
      </c>
      <c r="I135" s="48"/>
      <c r="J135" s="16" t="s">
        <v>129</v>
      </c>
      <c r="K135" s="22"/>
      <c r="L135" s="16" t="s">
        <v>129</v>
      </c>
      <c r="M135" s="22"/>
      <c r="N135" s="16" t="s">
        <v>129</v>
      </c>
      <c r="O135" s="23"/>
      <c r="P135" s="22"/>
      <c r="Q135" s="62"/>
      <c r="R135" s="16" t="s">
        <v>129</v>
      </c>
    </row>
    <row r="136" spans="1:23" ht="16.899999999999999" customHeight="1" x14ac:dyDescent="0.25">
      <c r="A136" s="16">
        <v>132</v>
      </c>
      <c r="B136" s="29" t="s">
        <v>150</v>
      </c>
      <c r="C136" s="18" t="s">
        <v>47</v>
      </c>
      <c r="D136" s="35">
        <v>77</v>
      </c>
      <c r="E136" s="25">
        <v>39912</v>
      </c>
      <c r="F136" s="58" t="s">
        <v>194</v>
      </c>
      <c r="G136" s="35">
        <v>7</v>
      </c>
      <c r="H136" s="16" t="s">
        <v>129</v>
      </c>
      <c r="I136" s="48"/>
      <c r="J136" s="16" t="s">
        <v>129</v>
      </c>
      <c r="K136" s="22"/>
      <c r="L136" s="16" t="s">
        <v>129</v>
      </c>
      <c r="M136" s="22"/>
      <c r="N136" s="16" t="s">
        <v>129</v>
      </c>
      <c r="O136" s="23"/>
      <c r="P136" s="22"/>
      <c r="Q136" s="62"/>
      <c r="R136" s="16" t="s">
        <v>129</v>
      </c>
    </row>
    <row r="137" spans="1:23" ht="16.899999999999999" customHeight="1" x14ac:dyDescent="0.25">
      <c r="A137" s="16">
        <v>133</v>
      </c>
      <c r="B137" s="17" t="s">
        <v>169</v>
      </c>
      <c r="C137" s="18" t="s">
        <v>47</v>
      </c>
      <c r="D137" s="27">
        <v>75</v>
      </c>
      <c r="E137" s="25">
        <v>39624</v>
      </c>
      <c r="F137" s="58" t="s">
        <v>194</v>
      </c>
      <c r="G137" s="27">
        <v>8</v>
      </c>
      <c r="H137" s="16" t="s">
        <v>129</v>
      </c>
      <c r="I137" s="48"/>
      <c r="J137" s="16" t="s">
        <v>129</v>
      </c>
      <c r="K137" s="22"/>
      <c r="L137" s="16" t="s">
        <v>129</v>
      </c>
      <c r="M137" s="22"/>
      <c r="N137" s="16" t="s">
        <v>129</v>
      </c>
      <c r="O137" s="23"/>
      <c r="P137" s="22"/>
      <c r="Q137" s="62"/>
      <c r="R137" s="16" t="s">
        <v>129</v>
      </c>
    </row>
    <row r="138" spans="1:23" ht="16.899999999999999" customHeight="1" x14ac:dyDescent="0.25">
      <c r="A138" s="16">
        <v>134</v>
      </c>
      <c r="B138" s="29" t="s">
        <v>151</v>
      </c>
      <c r="C138" s="18" t="s">
        <v>47</v>
      </c>
      <c r="D138" s="27">
        <v>46</v>
      </c>
      <c r="E138" s="33">
        <v>39904</v>
      </c>
      <c r="F138" s="58" t="s">
        <v>194</v>
      </c>
      <c r="G138" s="30">
        <v>7</v>
      </c>
      <c r="H138" s="16" t="s">
        <v>129</v>
      </c>
      <c r="I138" s="48"/>
      <c r="J138" s="16" t="s">
        <v>129</v>
      </c>
      <c r="K138" s="22"/>
      <c r="L138" s="16" t="s">
        <v>129</v>
      </c>
      <c r="M138" s="22"/>
      <c r="N138" s="16" t="s">
        <v>129</v>
      </c>
      <c r="O138" s="23"/>
      <c r="P138" s="22"/>
      <c r="Q138" s="62"/>
      <c r="R138" s="16" t="s">
        <v>129</v>
      </c>
    </row>
    <row r="139" spans="1:23" ht="16.899999999999999" customHeight="1" x14ac:dyDescent="0.25">
      <c r="A139" s="16">
        <v>135</v>
      </c>
      <c r="B139" s="29" t="s">
        <v>152</v>
      </c>
      <c r="C139" s="18" t="s">
        <v>47</v>
      </c>
      <c r="D139" s="47">
        <v>76</v>
      </c>
      <c r="E139" s="33">
        <v>40082</v>
      </c>
      <c r="F139" s="58" t="s">
        <v>194</v>
      </c>
      <c r="G139" s="47">
        <v>7</v>
      </c>
      <c r="H139" s="16" t="s">
        <v>129</v>
      </c>
      <c r="I139" s="48"/>
      <c r="J139" s="16" t="s">
        <v>129</v>
      </c>
      <c r="K139" s="22"/>
      <c r="L139" s="16" t="s">
        <v>129</v>
      </c>
      <c r="M139" s="22"/>
      <c r="N139" s="16" t="s">
        <v>129</v>
      </c>
      <c r="O139" s="23"/>
      <c r="P139" s="22"/>
      <c r="Q139" s="62"/>
      <c r="R139" s="16" t="s">
        <v>129</v>
      </c>
    </row>
    <row r="140" spans="1:23" ht="16.899999999999999" customHeight="1" x14ac:dyDescent="0.25">
      <c r="A140" s="16">
        <v>136</v>
      </c>
      <c r="B140" s="17" t="s">
        <v>170</v>
      </c>
      <c r="C140" s="18" t="s">
        <v>47</v>
      </c>
      <c r="D140" s="27">
        <v>45</v>
      </c>
      <c r="E140" s="25" t="s">
        <v>171</v>
      </c>
      <c r="F140" s="58" t="s">
        <v>194</v>
      </c>
      <c r="G140" s="27">
        <v>8</v>
      </c>
      <c r="H140" s="16" t="s">
        <v>129</v>
      </c>
      <c r="I140" s="48"/>
      <c r="J140" s="16" t="s">
        <v>129</v>
      </c>
      <c r="K140" s="22"/>
      <c r="L140" s="16" t="s">
        <v>129</v>
      </c>
      <c r="M140" s="22"/>
      <c r="N140" s="16" t="s">
        <v>129</v>
      </c>
      <c r="O140" s="23"/>
      <c r="P140" s="22"/>
      <c r="Q140" s="62"/>
      <c r="R140" s="16" t="s">
        <v>129</v>
      </c>
    </row>
    <row r="141" spans="1:23" ht="16.899999999999999" customHeight="1" x14ac:dyDescent="0.25">
      <c r="A141" s="16">
        <v>137</v>
      </c>
      <c r="B141" s="17" t="s">
        <v>172</v>
      </c>
      <c r="C141" s="18" t="s">
        <v>47</v>
      </c>
      <c r="D141" s="47">
        <v>76</v>
      </c>
      <c r="E141" s="33">
        <v>39745</v>
      </c>
      <c r="F141" s="58" t="s">
        <v>194</v>
      </c>
      <c r="G141" s="47">
        <v>8</v>
      </c>
      <c r="H141" s="16" t="s">
        <v>129</v>
      </c>
      <c r="I141" s="48"/>
      <c r="J141" s="16" t="s">
        <v>129</v>
      </c>
      <c r="K141" s="22"/>
      <c r="L141" s="16" t="s">
        <v>129</v>
      </c>
      <c r="M141" s="22"/>
      <c r="N141" s="16" t="s">
        <v>129</v>
      </c>
      <c r="O141" s="23"/>
      <c r="P141" s="22"/>
      <c r="Q141" s="62"/>
      <c r="R141" s="16" t="s">
        <v>129</v>
      </c>
    </row>
    <row r="142" spans="1:23" s="51" customFormat="1" ht="16.899999999999999" customHeight="1" x14ac:dyDescent="0.25">
      <c r="A142" s="16">
        <v>138</v>
      </c>
      <c r="B142" s="17" t="s">
        <v>173</v>
      </c>
      <c r="C142" s="18" t="s">
        <v>47</v>
      </c>
      <c r="D142" s="45">
        <v>26</v>
      </c>
      <c r="E142" s="58">
        <v>39651</v>
      </c>
      <c r="F142" s="58" t="s">
        <v>194</v>
      </c>
      <c r="G142" s="45">
        <v>8</v>
      </c>
      <c r="H142" s="16" t="s">
        <v>129</v>
      </c>
      <c r="I142" s="48"/>
      <c r="J142" s="16" t="s">
        <v>129</v>
      </c>
      <c r="K142" s="22"/>
      <c r="L142" s="16" t="s">
        <v>129</v>
      </c>
      <c r="M142" s="22"/>
      <c r="N142" s="16" t="s">
        <v>129</v>
      </c>
      <c r="O142" s="23"/>
      <c r="P142" s="22"/>
      <c r="Q142" s="62"/>
      <c r="R142" s="16" t="s">
        <v>129</v>
      </c>
      <c r="S142" s="2"/>
      <c r="T142" s="2"/>
      <c r="U142" s="2"/>
      <c r="V142" s="2"/>
      <c r="W142" s="2"/>
    </row>
    <row r="143" spans="1:23" ht="16.899999999999999" customHeight="1" x14ac:dyDescent="0.25">
      <c r="A143" s="16">
        <v>139</v>
      </c>
      <c r="B143" s="29" t="s">
        <v>153</v>
      </c>
      <c r="C143" s="18" t="s">
        <v>47</v>
      </c>
      <c r="D143" s="27">
        <v>40</v>
      </c>
      <c r="E143" s="39">
        <v>40077</v>
      </c>
      <c r="F143" s="58" t="s">
        <v>194</v>
      </c>
      <c r="G143" s="27">
        <v>7</v>
      </c>
      <c r="H143" s="16" t="s">
        <v>129</v>
      </c>
      <c r="I143" s="48"/>
      <c r="J143" s="16" t="s">
        <v>129</v>
      </c>
      <c r="K143" s="22"/>
      <c r="L143" s="16" t="s">
        <v>129</v>
      </c>
      <c r="M143" s="22"/>
      <c r="N143" s="16" t="s">
        <v>129</v>
      </c>
      <c r="O143" s="23"/>
      <c r="P143" s="22"/>
      <c r="Q143" s="62"/>
      <c r="R143" s="16" t="s">
        <v>129</v>
      </c>
    </row>
    <row r="144" spans="1:23" ht="16.899999999999999" customHeight="1" x14ac:dyDescent="0.25">
      <c r="A144" s="16">
        <v>140</v>
      </c>
      <c r="B144" s="17" t="s">
        <v>174</v>
      </c>
      <c r="C144" s="18" t="s">
        <v>47</v>
      </c>
      <c r="D144" s="27">
        <v>45</v>
      </c>
      <c r="E144" s="25">
        <v>39609</v>
      </c>
      <c r="F144" s="58" t="s">
        <v>194</v>
      </c>
      <c r="G144" s="27">
        <v>8</v>
      </c>
      <c r="H144" s="16" t="s">
        <v>129</v>
      </c>
      <c r="I144" s="48"/>
      <c r="J144" s="16" t="s">
        <v>129</v>
      </c>
      <c r="K144" s="22"/>
      <c r="L144" s="16" t="s">
        <v>129</v>
      </c>
      <c r="M144" s="22"/>
      <c r="N144" s="16" t="s">
        <v>129</v>
      </c>
      <c r="O144" s="23"/>
      <c r="P144" s="22"/>
      <c r="Q144" s="62"/>
      <c r="R144" s="16" t="s">
        <v>129</v>
      </c>
    </row>
    <row r="145" spans="1:18" ht="16.899999999999999" customHeight="1" x14ac:dyDescent="0.25">
      <c r="A145" s="16">
        <v>141</v>
      </c>
      <c r="B145" s="17" t="s">
        <v>175</v>
      </c>
      <c r="C145" s="18" t="s">
        <v>47</v>
      </c>
      <c r="D145" s="30">
        <v>72</v>
      </c>
      <c r="E145" s="25">
        <v>39613</v>
      </c>
      <c r="F145" s="58" t="s">
        <v>194</v>
      </c>
      <c r="G145" s="30">
        <v>8</v>
      </c>
      <c r="H145" s="16" t="s">
        <v>129</v>
      </c>
      <c r="I145" s="48"/>
      <c r="J145" s="16" t="s">
        <v>129</v>
      </c>
      <c r="K145" s="22"/>
      <c r="L145" s="16" t="s">
        <v>129</v>
      </c>
      <c r="M145" s="22"/>
      <c r="N145" s="16" t="s">
        <v>129</v>
      </c>
      <c r="O145" s="23"/>
      <c r="P145" s="22"/>
      <c r="Q145" s="62"/>
      <c r="R145" s="16" t="s">
        <v>129</v>
      </c>
    </row>
    <row r="146" spans="1:18" ht="16.899999999999999" customHeight="1" x14ac:dyDescent="0.25">
      <c r="A146" s="16">
        <v>142</v>
      </c>
      <c r="B146" s="17" t="s">
        <v>176</v>
      </c>
      <c r="C146" s="18" t="s">
        <v>47</v>
      </c>
      <c r="D146" s="27">
        <v>45</v>
      </c>
      <c r="E146" s="25">
        <v>39456</v>
      </c>
      <c r="F146" s="58" t="s">
        <v>194</v>
      </c>
      <c r="G146" s="27">
        <v>8</v>
      </c>
      <c r="H146" s="16" t="s">
        <v>129</v>
      </c>
      <c r="I146" s="48"/>
      <c r="J146" s="16" t="s">
        <v>129</v>
      </c>
      <c r="K146" s="22"/>
      <c r="L146" s="16" t="s">
        <v>129</v>
      </c>
      <c r="M146" s="22"/>
      <c r="N146" s="16" t="s">
        <v>129</v>
      </c>
      <c r="O146" s="23"/>
      <c r="P146" s="22"/>
      <c r="Q146" s="62"/>
      <c r="R146" s="16" t="s">
        <v>129</v>
      </c>
    </row>
    <row r="147" spans="1:18" ht="16.899999999999999" customHeight="1" x14ac:dyDescent="0.25">
      <c r="A147" s="16">
        <v>143</v>
      </c>
      <c r="B147" s="17" t="s">
        <v>177</v>
      </c>
      <c r="C147" s="18" t="s">
        <v>47</v>
      </c>
      <c r="D147" s="26">
        <v>19</v>
      </c>
      <c r="E147" s="25">
        <v>39628</v>
      </c>
      <c r="F147" s="58" t="s">
        <v>194</v>
      </c>
      <c r="G147" s="26">
        <v>8</v>
      </c>
      <c r="H147" s="16" t="s">
        <v>129</v>
      </c>
      <c r="I147" s="48"/>
      <c r="J147" s="16" t="s">
        <v>129</v>
      </c>
      <c r="K147" s="22"/>
      <c r="L147" s="16" t="s">
        <v>129</v>
      </c>
      <c r="M147" s="22"/>
      <c r="N147" s="16" t="s">
        <v>129</v>
      </c>
      <c r="O147" s="23"/>
      <c r="P147" s="22"/>
      <c r="Q147" s="62"/>
      <c r="R147" s="16" t="s">
        <v>129</v>
      </c>
    </row>
    <row r="148" spans="1:18" ht="16.899999999999999" customHeight="1" x14ac:dyDescent="0.25">
      <c r="A148" s="16">
        <v>144</v>
      </c>
      <c r="B148" s="17" t="s">
        <v>178</v>
      </c>
      <c r="C148" s="18" t="s">
        <v>47</v>
      </c>
      <c r="D148" s="47">
        <v>76</v>
      </c>
      <c r="E148" s="33">
        <v>39746</v>
      </c>
      <c r="F148" s="58" t="s">
        <v>194</v>
      </c>
      <c r="G148" s="47">
        <v>8</v>
      </c>
      <c r="H148" s="16" t="s">
        <v>129</v>
      </c>
      <c r="I148" s="48"/>
      <c r="J148" s="16" t="s">
        <v>129</v>
      </c>
      <c r="K148" s="22"/>
      <c r="L148" s="16" t="s">
        <v>129</v>
      </c>
      <c r="M148" s="22"/>
      <c r="N148" s="16" t="s">
        <v>129</v>
      </c>
      <c r="O148" s="23"/>
      <c r="P148" s="22"/>
      <c r="Q148" s="62"/>
      <c r="R148" s="16" t="s">
        <v>129</v>
      </c>
    </row>
    <row r="149" spans="1:18" ht="16.899999999999999" customHeight="1" x14ac:dyDescent="0.25">
      <c r="A149" s="16">
        <v>145</v>
      </c>
      <c r="B149" s="17" t="s">
        <v>179</v>
      </c>
      <c r="C149" s="18" t="s">
        <v>47</v>
      </c>
      <c r="D149" s="35">
        <v>77</v>
      </c>
      <c r="E149" s="33">
        <v>39640</v>
      </c>
      <c r="F149" s="58" t="s">
        <v>194</v>
      </c>
      <c r="G149" s="35">
        <v>8</v>
      </c>
      <c r="H149" s="16" t="s">
        <v>129</v>
      </c>
      <c r="I149" s="48"/>
      <c r="J149" s="16" t="s">
        <v>129</v>
      </c>
      <c r="K149" s="22"/>
      <c r="L149" s="16" t="s">
        <v>129</v>
      </c>
      <c r="M149" s="22"/>
      <c r="N149" s="16" t="s">
        <v>129</v>
      </c>
      <c r="O149" s="23"/>
      <c r="P149" s="22"/>
      <c r="Q149" s="62"/>
      <c r="R149" s="16" t="s">
        <v>129</v>
      </c>
    </row>
    <row r="150" spans="1:18" ht="16.899999999999999" customHeight="1" x14ac:dyDescent="0.25">
      <c r="A150" s="16">
        <v>146</v>
      </c>
      <c r="B150" s="29" t="s">
        <v>154</v>
      </c>
      <c r="C150" s="18" t="s">
        <v>47</v>
      </c>
      <c r="D150" s="27">
        <v>40</v>
      </c>
      <c r="E150" s="25">
        <v>40041</v>
      </c>
      <c r="F150" s="58" t="s">
        <v>194</v>
      </c>
      <c r="G150" s="27">
        <v>7</v>
      </c>
      <c r="H150" s="16" t="s">
        <v>129</v>
      </c>
      <c r="I150" s="48"/>
      <c r="J150" s="16" t="s">
        <v>155</v>
      </c>
      <c r="K150" s="22">
        <v>0</v>
      </c>
      <c r="L150" s="16" t="s">
        <v>129</v>
      </c>
      <c r="M150" s="22"/>
      <c r="N150" s="16" t="s">
        <v>129</v>
      </c>
      <c r="O150" s="23"/>
      <c r="P150" s="22"/>
      <c r="Q150" s="62"/>
      <c r="R150" s="16" t="s">
        <v>129</v>
      </c>
    </row>
    <row r="151" spans="1:18" ht="16.899999999999999" customHeight="1" x14ac:dyDescent="0.25">
      <c r="A151" s="16">
        <v>147</v>
      </c>
      <c r="B151" s="29" t="s">
        <v>156</v>
      </c>
      <c r="C151" s="18" t="s">
        <v>47</v>
      </c>
      <c r="D151" s="27">
        <v>86</v>
      </c>
      <c r="E151" s="25">
        <v>39855</v>
      </c>
      <c r="F151" s="58" t="s">
        <v>194</v>
      </c>
      <c r="G151" s="27">
        <v>7</v>
      </c>
      <c r="H151" s="16" t="s">
        <v>129</v>
      </c>
      <c r="I151" s="48"/>
      <c r="J151" s="16" t="s">
        <v>129</v>
      </c>
      <c r="K151" s="22"/>
      <c r="L151" s="16" t="s">
        <v>129</v>
      </c>
      <c r="M151" s="22"/>
      <c r="N151" s="16" t="s">
        <v>129</v>
      </c>
      <c r="O151" s="23"/>
      <c r="P151" s="22"/>
      <c r="Q151" s="62"/>
      <c r="R151" s="16" t="s">
        <v>129</v>
      </c>
    </row>
    <row r="152" spans="1:18" ht="16.899999999999999" customHeight="1" x14ac:dyDescent="0.25">
      <c r="A152" s="16">
        <v>148</v>
      </c>
      <c r="B152" s="17" t="s">
        <v>180</v>
      </c>
      <c r="C152" s="18" t="s">
        <v>47</v>
      </c>
      <c r="D152" s="26">
        <v>19</v>
      </c>
      <c r="E152" s="25">
        <v>39721</v>
      </c>
      <c r="F152" s="58" t="s">
        <v>194</v>
      </c>
      <c r="G152" s="26">
        <v>8</v>
      </c>
      <c r="H152" s="16" t="s">
        <v>129</v>
      </c>
      <c r="I152" s="48"/>
      <c r="J152" s="16" t="s">
        <v>129</v>
      </c>
      <c r="K152" s="22"/>
      <c r="L152" s="16" t="s">
        <v>129</v>
      </c>
      <c r="M152" s="22"/>
      <c r="N152" s="16" t="s">
        <v>129</v>
      </c>
      <c r="O152" s="23"/>
      <c r="P152" s="22"/>
      <c r="Q152" s="62"/>
      <c r="R152" s="16" t="s">
        <v>129</v>
      </c>
    </row>
    <row r="153" spans="1:18" ht="16.899999999999999" customHeight="1" x14ac:dyDescent="0.25">
      <c r="A153" s="16">
        <v>149</v>
      </c>
      <c r="B153" s="29" t="s">
        <v>157</v>
      </c>
      <c r="C153" s="18" t="s">
        <v>47</v>
      </c>
      <c r="D153" s="30">
        <v>56</v>
      </c>
      <c r="E153" s="25">
        <v>39890</v>
      </c>
      <c r="F153" s="58" t="s">
        <v>194</v>
      </c>
      <c r="G153" s="30">
        <v>7</v>
      </c>
      <c r="H153" s="16" t="s">
        <v>129</v>
      </c>
      <c r="I153" s="48"/>
      <c r="J153" s="16" t="s">
        <v>129</v>
      </c>
      <c r="K153" s="22"/>
      <c r="L153" s="16" t="s">
        <v>129</v>
      </c>
      <c r="M153" s="22"/>
      <c r="N153" s="16" t="s">
        <v>129</v>
      </c>
      <c r="O153" s="23"/>
      <c r="P153" s="22"/>
      <c r="Q153" s="62"/>
      <c r="R153" s="16" t="s">
        <v>129</v>
      </c>
    </row>
    <row r="154" spans="1:18" ht="16.899999999999999" customHeight="1" x14ac:dyDescent="0.25">
      <c r="A154" s="16">
        <v>150</v>
      </c>
      <c r="B154" s="17" t="s">
        <v>181</v>
      </c>
      <c r="C154" s="18" t="s">
        <v>47</v>
      </c>
      <c r="D154" s="27">
        <v>45</v>
      </c>
      <c r="E154" s="25">
        <v>39549</v>
      </c>
      <c r="F154" s="58" t="s">
        <v>194</v>
      </c>
      <c r="G154" s="27">
        <v>8</v>
      </c>
      <c r="H154" s="16" t="s">
        <v>129</v>
      </c>
      <c r="I154" s="48"/>
      <c r="J154" s="16" t="s">
        <v>129</v>
      </c>
      <c r="K154" s="22"/>
      <c r="L154" s="16" t="s">
        <v>129</v>
      </c>
      <c r="M154" s="22"/>
      <c r="N154" s="16" t="s">
        <v>129</v>
      </c>
      <c r="O154" s="23"/>
      <c r="P154" s="22"/>
      <c r="Q154" s="62"/>
      <c r="R154" s="16" t="s">
        <v>129</v>
      </c>
    </row>
    <row r="155" spans="1:18" ht="16.899999999999999" customHeight="1" x14ac:dyDescent="0.25">
      <c r="A155" s="16">
        <v>151</v>
      </c>
      <c r="B155" s="17" t="s">
        <v>182</v>
      </c>
      <c r="C155" s="18" t="s">
        <v>47</v>
      </c>
      <c r="D155" s="45">
        <v>26</v>
      </c>
      <c r="E155" s="58">
        <v>39687</v>
      </c>
      <c r="F155" s="58" t="s">
        <v>194</v>
      </c>
      <c r="G155" s="45">
        <v>8</v>
      </c>
      <c r="H155" s="16" t="s">
        <v>129</v>
      </c>
      <c r="I155" s="48"/>
      <c r="J155" s="16" t="s">
        <v>129</v>
      </c>
      <c r="K155" s="22"/>
      <c r="L155" s="16" t="s">
        <v>129</v>
      </c>
      <c r="M155" s="22"/>
      <c r="N155" s="16" t="s">
        <v>129</v>
      </c>
      <c r="O155" s="23"/>
      <c r="P155" s="22"/>
      <c r="Q155" s="62"/>
      <c r="R155" s="16" t="s">
        <v>129</v>
      </c>
    </row>
    <row r="156" spans="1:18" ht="16.899999999999999" customHeight="1" x14ac:dyDescent="0.25">
      <c r="A156" s="16">
        <v>152</v>
      </c>
      <c r="B156" s="17" t="s">
        <v>183</v>
      </c>
      <c r="C156" s="18" t="s">
        <v>47</v>
      </c>
      <c r="D156" s="27">
        <v>45</v>
      </c>
      <c r="E156" s="25">
        <v>39556</v>
      </c>
      <c r="F156" s="58" t="s">
        <v>194</v>
      </c>
      <c r="G156" s="27">
        <v>8</v>
      </c>
      <c r="H156" s="16" t="s">
        <v>129</v>
      </c>
      <c r="I156" s="48"/>
      <c r="J156" s="16" t="s">
        <v>129</v>
      </c>
      <c r="K156" s="22"/>
      <c r="L156" s="16" t="s">
        <v>129</v>
      </c>
      <c r="M156" s="22"/>
      <c r="N156" s="16" t="s">
        <v>129</v>
      </c>
      <c r="O156" s="23"/>
      <c r="P156" s="22"/>
      <c r="Q156" s="62"/>
      <c r="R156" s="16" t="s">
        <v>129</v>
      </c>
    </row>
    <row r="157" spans="1:18" ht="16.899999999999999" customHeight="1" x14ac:dyDescent="0.25">
      <c r="A157" s="16">
        <v>153</v>
      </c>
      <c r="B157" s="29" t="s">
        <v>158</v>
      </c>
      <c r="C157" s="18" t="s">
        <v>47</v>
      </c>
      <c r="D157" s="35">
        <v>77</v>
      </c>
      <c r="E157" s="33">
        <v>39953</v>
      </c>
      <c r="F157" s="58" t="s">
        <v>194</v>
      </c>
      <c r="G157" s="35">
        <v>7</v>
      </c>
      <c r="H157" s="16" t="s">
        <v>129</v>
      </c>
      <c r="I157" s="48"/>
      <c r="J157" s="16" t="s">
        <v>129</v>
      </c>
      <c r="K157" s="22"/>
      <c r="L157" s="16" t="s">
        <v>129</v>
      </c>
      <c r="M157" s="22"/>
      <c r="N157" s="16" t="s">
        <v>129</v>
      </c>
      <c r="O157" s="23"/>
      <c r="P157" s="22"/>
      <c r="Q157" s="62"/>
      <c r="R157" s="16" t="s">
        <v>129</v>
      </c>
    </row>
    <row r="158" spans="1:18" ht="16.899999999999999" customHeight="1" x14ac:dyDescent="0.25">
      <c r="A158" s="16">
        <v>154</v>
      </c>
      <c r="B158" s="17" t="s">
        <v>184</v>
      </c>
      <c r="C158" s="18" t="s">
        <v>47</v>
      </c>
      <c r="D158" s="26">
        <v>21</v>
      </c>
      <c r="E158" s="33">
        <v>39434</v>
      </c>
      <c r="F158" s="58" t="s">
        <v>194</v>
      </c>
      <c r="G158" s="52">
        <v>8</v>
      </c>
      <c r="H158" s="16" t="s">
        <v>129</v>
      </c>
      <c r="I158" s="48"/>
      <c r="J158" s="16" t="s">
        <v>129</v>
      </c>
      <c r="K158" s="22"/>
      <c r="L158" s="16" t="s">
        <v>129</v>
      </c>
      <c r="M158" s="22"/>
      <c r="N158" s="16" t="s">
        <v>129</v>
      </c>
      <c r="O158" s="23"/>
      <c r="P158" s="22"/>
      <c r="Q158" s="62"/>
      <c r="R158" s="16" t="s">
        <v>129</v>
      </c>
    </row>
    <row r="159" spans="1:18" ht="16.899999999999999" customHeight="1" x14ac:dyDescent="0.25">
      <c r="A159" s="16">
        <v>155</v>
      </c>
      <c r="B159" s="17" t="s">
        <v>185</v>
      </c>
      <c r="C159" s="18" t="s">
        <v>47</v>
      </c>
      <c r="D159" s="27">
        <v>45</v>
      </c>
      <c r="E159" s="33">
        <v>39790</v>
      </c>
      <c r="F159" s="58" t="s">
        <v>194</v>
      </c>
      <c r="G159" s="27">
        <v>8</v>
      </c>
      <c r="H159" s="16" t="s">
        <v>129</v>
      </c>
      <c r="I159" s="48"/>
      <c r="J159" s="16" t="s">
        <v>129</v>
      </c>
      <c r="K159" s="22"/>
      <c r="L159" s="16" t="s">
        <v>129</v>
      </c>
      <c r="M159" s="22"/>
      <c r="N159" s="16" t="s">
        <v>129</v>
      </c>
      <c r="O159" s="23"/>
      <c r="P159" s="22"/>
      <c r="Q159" s="62"/>
      <c r="R159" s="16" t="s">
        <v>129</v>
      </c>
    </row>
    <row r="160" spans="1:18" ht="16.899999999999999" customHeight="1" x14ac:dyDescent="0.25">
      <c r="A160" s="16">
        <v>156</v>
      </c>
      <c r="B160" s="29" t="s">
        <v>159</v>
      </c>
      <c r="C160" s="18" t="s">
        <v>47</v>
      </c>
      <c r="D160" s="27">
        <v>82</v>
      </c>
      <c r="E160" s="25">
        <v>39818</v>
      </c>
      <c r="F160" s="58" t="s">
        <v>194</v>
      </c>
      <c r="G160" s="27">
        <v>7</v>
      </c>
      <c r="H160" s="16" t="s">
        <v>129</v>
      </c>
      <c r="I160" s="48"/>
      <c r="J160" s="16" t="s">
        <v>129</v>
      </c>
      <c r="K160" s="22"/>
      <c r="L160" s="16" t="s">
        <v>129</v>
      </c>
      <c r="M160" s="22"/>
      <c r="N160" s="16" t="s">
        <v>129</v>
      </c>
      <c r="O160" s="23"/>
      <c r="P160" s="22"/>
      <c r="Q160" s="62"/>
      <c r="R160" s="16" t="s">
        <v>129</v>
      </c>
    </row>
    <row r="161" spans="1:18" ht="16.899999999999999" customHeight="1" x14ac:dyDescent="0.25">
      <c r="A161" s="16">
        <v>157</v>
      </c>
      <c r="B161" s="29" t="s">
        <v>160</v>
      </c>
      <c r="C161" s="18" t="s">
        <v>47</v>
      </c>
      <c r="D161" s="30">
        <v>56</v>
      </c>
      <c r="E161" s="25">
        <v>39889</v>
      </c>
      <c r="F161" s="58" t="s">
        <v>194</v>
      </c>
      <c r="G161" s="30">
        <v>7</v>
      </c>
      <c r="H161" s="16" t="s">
        <v>129</v>
      </c>
      <c r="I161" s="48"/>
      <c r="J161" s="16" t="s">
        <v>129</v>
      </c>
      <c r="K161" s="22"/>
      <c r="L161" s="16" t="s">
        <v>129</v>
      </c>
      <c r="M161" s="22"/>
      <c r="N161" s="16" t="s">
        <v>129</v>
      </c>
      <c r="O161" s="23"/>
      <c r="P161" s="22"/>
      <c r="Q161" s="62"/>
      <c r="R161" s="16" t="s">
        <v>129</v>
      </c>
    </row>
    <row r="162" spans="1:18" ht="16.899999999999999" customHeight="1" x14ac:dyDescent="0.25">
      <c r="A162" s="16">
        <v>158</v>
      </c>
      <c r="B162" s="17" t="s">
        <v>186</v>
      </c>
      <c r="C162" s="18" t="s">
        <v>47</v>
      </c>
      <c r="D162" s="27">
        <v>88</v>
      </c>
      <c r="E162" s="25">
        <v>39647</v>
      </c>
      <c r="F162" s="58" t="s">
        <v>194</v>
      </c>
      <c r="G162" s="27">
        <v>8</v>
      </c>
      <c r="H162" s="16" t="s">
        <v>129</v>
      </c>
      <c r="I162" s="48"/>
      <c r="J162" s="16" t="s">
        <v>129</v>
      </c>
      <c r="K162" s="22"/>
      <c r="L162" s="16" t="s">
        <v>129</v>
      </c>
      <c r="M162" s="22"/>
      <c r="N162" s="16" t="s">
        <v>129</v>
      </c>
      <c r="O162" s="23"/>
      <c r="P162" s="22"/>
      <c r="Q162" s="62"/>
      <c r="R162" s="16" t="s">
        <v>129</v>
      </c>
    </row>
    <row r="163" spans="1:18" ht="16.899999999999999" customHeight="1" x14ac:dyDescent="0.25">
      <c r="A163" s="16">
        <v>159</v>
      </c>
      <c r="B163" s="17" t="s">
        <v>187</v>
      </c>
      <c r="C163" s="18" t="s">
        <v>47</v>
      </c>
      <c r="D163" s="27">
        <v>40</v>
      </c>
      <c r="E163" s="33">
        <v>39700</v>
      </c>
      <c r="F163" s="58" t="s">
        <v>194</v>
      </c>
      <c r="G163" s="27">
        <v>8</v>
      </c>
      <c r="H163" s="16" t="s">
        <v>129</v>
      </c>
      <c r="I163" s="48"/>
      <c r="J163" s="16" t="s">
        <v>129</v>
      </c>
      <c r="K163" s="22"/>
      <c r="L163" s="16" t="s">
        <v>129</v>
      </c>
      <c r="M163" s="22"/>
      <c r="N163" s="16" t="s">
        <v>129</v>
      </c>
      <c r="O163" s="23"/>
      <c r="P163" s="22"/>
      <c r="Q163" s="62"/>
      <c r="R163" s="16" t="s">
        <v>129</v>
      </c>
    </row>
    <row r="164" spans="1:18" ht="16.899999999999999" customHeight="1" x14ac:dyDescent="0.25">
      <c r="A164" s="16">
        <v>160</v>
      </c>
      <c r="B164" s="17" t="s">
        <v>188</v>
      </c>
      <c r="C164" s="18" t="s">
        <v>47</v>
      </c>
      <c r="D164" s="42">
        <v>48</v>
      </c>
      <c r="E164" s="33">
        <v>39495</v>
      </c>
      <c r="F164" s="58" t="s">
        <v>194</v>
      </c>
      <c r="G164" s="42">
        <v>8</v>
      </c>
      <c r="H164" s="16" t="s">
        <v>129</v>
      </c>
      <c r="I164" s="48"/>
      <c r="J164" s="16" t="s">
        <v>129</v>
      </c>
      <c r="K164" s="22"/>
      <c r="L164" s="16" t="s">
        <v>129</v>
      </c>
      <c r="M164" s="22"/>
      <c r="N164" s="16" t="s">
        <v>129</v>
      </c>
      <c r="O164" s="23"/>
      <c r="P164" s="22"/>
      <c r="Q164" s="62"/>
      <c r="R164" s="16" t="s">
        <v>129</v>
      </c>
    </row>
    <row r="165" spans="1:18" ht="16.899999999999999" customHeight="1" x14ac:dyDescent="0.25">
      <c r="A165" s="16">
        <v>161</v>
      </c>
      <c r="B165" s="29" t="s">
        <v>161</v>
      </c>
      <c r="C165" s="18" t="s">
        <v>47</v>
      </c>
      <c r="D165" s="47">
        <v>76</v>
      </c>
      <c r="E165" s="33">
        <v>40027</v>
      </c>
      <c r="F165" s="58" t="s">
        <v>194</v>
      </c>
      <c r="G165" s="47">
        <v>7</v>
      </c>
      <c r="H165" s="16" t="s">
        <v>129</v>
      </c>
      <c r="I165" s="48"/>
      <c r="J165" s="16" t="s">
        <v>129</v>
      </c>
      <c r="K165" s="22"/>
      <c r="L165" s="16" t="s">
        <v>129</v>
      </c>
      <c r="M165" s="22"/>
      <c r="N165" s="16" t="s">
        <v>129</v>
      </c>
      <c r="O165" s="23"/>
      <c r="P165" s="22"/>
      <c r="Q165" s="62"/>
      <c r="R165" s="16" t="s">
        <v>129</v>
      </c>
    </row>
    <row r="166" spans="1:18" ht="16.899999999999999" customHeight="1" x14ac:dyDescent="0.25">
      <c r="A166" s="16">
        <v>162</v>
      </c>
      <c r="B166" s="29" t="s">
        <v>162</v>
      </c>
      <c r="C166" s="18" t="s">
        <v>47</v>
      </c>
      <c r="D166" s="27">
        <v>43</v>
      </c>
      <c r="E166" s="25">
        <v>39947</v>
      </c>
      <c r="F166" s="58" t="s">
        <v>194</v>
      </c>
      <c r="G166" s="30">
        <v>7</v>
      </c>
      <c r="H166" s="16" t="s">
        <v>129</v>
      </c>
      <c r="I166" s="48"/>
      <c r="J166" s="16" t="s">
        <v>129</v>
      </c>
      <c r="K166" s="22"/>
      <c r="L166" s="16" t="s">
        <v>129</v>
      </c>
      <c r="M166" s="22"/>
      <c r="N166" s="16" t="s">
        <v>129</v>
      </c>
      <c r="O166" s="23"/>
      <c r="P166" s="22"/>
      <c r="Q166" s="62"/>
      <c r="R166" s="16" t="s">
        <v>129</v>
      </c>
    </row>
    <row r="167" spans="1:18" x14ac:dyDescent="0.25">
      <c r="A167" s="16">
        <v>163</v>
      </c>
      <c r="B167" s="17" t="s">
        <v>189</v>
      </c>
      <c r="C167" s="18" t="s">
        <v>47</v>
      </c>
      <c r="D167" s="26">
        <v>19</v>
      </c>
      <c r="E167" s="33">
        <v>39663</v>
      </c>
      <c r="F167" s="58" t="s">
        <v>194</v>
      </c>
      <c r="G167" s="26">
        <v>8</v>
      </c>
      <c r="H167" s="16" t="s">
        <v>129</v>
      </c>
      <c r="I167" s="48"/>
      <c r="J167" s="16" t="s">
        <v>129</v>
      </c>
      <c r="K167" s="22"/>
      <c r="L167" s="16" t="s">
        <v>129</v>
      </c>
      <c r="M167" s="22"/>
      <c r="N167" s="16" t="s">
        <v>129</v>
      </c>
      <c r="O167" s="23"/>
      <c r="P167" s="22"/>
      <c r="Q167" s="62"/>
      <c r="R167" s="16" t="s">
        <v>129</v>
      </c>
    </row>
  </sheetData>
  <mergeCells count="4">
    <mergeCell ref="H3:I3"/>
    <mergeCell ref="J3:K3"/>
    <mergeCell ref="L3:M3"/>
    <mergeCell ref="N3:O3"/>
  </mergeCells>
  <pageMargins left="0.23622047244094491" right="0.23622047244094491" top="0.74803149606299213" bottom="0.74803149606299213" header="0.31496062992125984" footer="0.31496062992125984"/>
  <pageSetup paperSize="9" scale="70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Протокол_девочки 7-8</vt:lpstr>
      <vt:lpstr>'Протокол_девочки 7-8'!Заголовки_для_печати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2022-11-16T07:58:07Z</dcterms:created>
  <dcterms:modified xsi:type="dcterms:W3CDTF">2022-11-16T09:47:40Z</dcterms:modified>
</cp:coreProperties>
</file>