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изическая культура\На сайт\"/>
    </mc:Choice>
  </mc:AlternateContent>
  <bookViews>
    <workbookView xWindow="0" yWindow="0" windowWidth="28800" windowHeight="11730"/>
  </bookViews>
  <sheets>
    <sheet name="мальчики 7-8 на сайт" sheetId="1" r:id="rId1"/>
  </sheets>
  <definedNames>
    <definedName name="_xlnm._FilterDatabase" localSheetId="0" hidden="1">'мальчики 7-8 на сайт'!$A$4:$P$149</definedName>
    <definedName name="_xlnm.Print_Titles" localSheetId="0">'мальчики 7-8 на сайт'!$4:$4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2" i="1" l="1"/>
  <c r="L112" i="1"/>
  <c r="O112" i="1" s="1"/>
  <c r="P112" i="1" s="1"/>
  <c r="O111" i="1"/>
  <c r="P111" i="1" s="1"/>
  <c r="J111" i="1"/>
  <c r="N110" i="1"/>
  <c r="J110" i="1"/>
  <c r="H110" i="1"/>
  <c r="O110" i="1" s="1"/>
  <c r="P110" i="1" s="1"/>
  <c r="O109" i="1"/>
  <c r="P109" i="1" s="1"/>
  <c r="J109" i="1"/>
  <c r="J108" i="1"/>
  <c r="O108" i="1" s="1"/>
  <c r="P108" i="1" s="1"/>
  <c r="P107" i="1"/>
  <c r="O107" i="1"/>
  <c r="J107" i="1"/>
  <c r="N106" i="1"/>
  <c r="L106" i="1"/>
  <c r="J106" i="1"/>
  <c r="J105" i="1"/>
  <c r="H105" i="1"/>
  <c r="O105" i="1" s="1"/>
  <c r="P105" i="1" s="1"/>
  <c r="N104" i="1"/>
  <c r="L104" i="1"/>
  <c r="J104" i="1"/>
  <c r="H104" i="1"/>
  <c r="N103" i="1"/>
  <c r="L103" i="1"/>
  <c r="J103" i="1"/>
  <c r="H103" i="1"/>
  <c r="J102" i="1"/>
  <c r="H102" i="1"/>
  <c r="N101" i="1"/>
  <c r="L101" i="1"/>
  <c r="J101" i="1"/>
  <c r="H101" i="1"/>
  <c r="N100" i="1"/>
  <c r="L100" i="1"/>
  <c r="J100" i="1"/>
  <c r="H100" i="1"/>
  <c r="N99" i="1"/>
  <c r="L99" i="1"/>
  <c r="J99" i="1"/>
  <c r="H99" i="1"/>
  <c r="L98" i="1"/>
  <c r="J98" i="1"/>
  <c r="H98" i="1"/>
  <c r="O98" i="1" s="1"/>
  <c r="P98" i="1" s="1"/>
  <c r="N97" i="1"/>
  <c r="L97" i="1"/>
  <c r="J97" i="1"/>
  <c r="H97" i="1"/>
  <c r="N96" i="1"/>
  <c r="L96" i="1"/>
  <c r="J96" i="1"/>
  <c r="H96" i="1"/>
  <c r="N95" i="1"/>
  <c r="L95" i="1"/>
  <c r="J95" i="1"/>
  <c r="H95" i="1"/>
  <c r="L94" i="1"/>
  <c r="J94" i="1"/>
  <c r="H94" i="1"/>
  <c r="O94" i="1" s="1"/>
  <c r="P94" i="1" s="1"/>
  <c r="N93" i="1"/>
  <c r="L93" i="1"/>
  <c r="J93" i="1"/>
  <c r="H93" i="1"/>
  <c r="O93" i="1" s="1"/>
  <c r="P93" i="1" s="1"/>
  <c r="N92" i="1"/>
  <c r="L92" i="1"/>
  <c r="J92" i="1"/>
  <c r="H92" i="1"/>
  <c r="O92" i="1" s="1"/>
  <c r="P92" i="1" s="1"/>
  <c r="L91" i="1"/>
  <c r="J91" i="1"/>
  <c r="H91" i="1"/>
  <c r="O91" i="1" s="1"/>
  <c r="P91" i="1" s="1"/>
  <c r="N90" i="1"/>
  <c r="L90" i="1"/>
  <c r="J90" i="1"/>
  <c r="H90" i="1"/>
  <c r="O90" i="1" s="1"/>
  <c r="P90" i="1" s="1"/>
  <c r="N89" i="1"/>
  <c r="L89" i="1"/>
  <c r="J89" i="1"/>
  <c r="H89" i="1"/>
  <c r="O89" i="1" s="1"/>
  <c r="P89" i="1" s="1"/>
  <c r="N88" i="1"/>
  <c r="L88" i="1"/>
  <c r="J88" i="1"/>
  <c r="H88" i="1"/>
  <c r="O88" i="1" s="1"/>
  <c r="P88" i="1" s="1"/>
  <c r="N87" i="1"/>
  <c r="L87" i="1"/>
  <c r="J87" i="1"/>
  <c r="H87" i="1"/>
  <c r="O87" i="1" s="1"/>
  <c r="P87" i="1" s="1"/>
  <c r="N86" i="1"/>
  <c r="L86" i="1"/>
  <c r="J86" i="1"/>
  <c r="H86" i="1"/>
  <c r="O86" i="1" s="1"/>
  <c r="P86" i="1" s="1"/>
  <c r="L85" i="1"/>
  <c r="J85" i="1"/>
  <c r="H85" i="1"/>
  <c r="O85" i="1" s="1"/>
  <c r="P85" i="1" s="1"/>
  <c r="N84" i="1"/>
  <c r="L84" i="1"/>
  <c r="J84" i="1"/>
  <c r="H84" i="1"/>
  <c r="L83" i="1"/>
  <c r="J83" i="1"/>
  <c r="H83" i="1"/>
  <c r="N82" i="1"/>
  <c r="L82" i="1"/>
  <c r="J82" i="1"/>
  <c r="H82" i="1"/>
  <c r="N81" i="1"/>
  <c r="L81" i="1"/>
  <c r="J81" i="1"/>
  <c r="H81" i="1"/>
  <c r="N80" i="1"/>
  <c r="L80" i="1"/>
  <c r="J80" i="1"/>
  <c r="H80" i="1"/>
  <c r="N79" i="1"/>
  <c r="L79" i="1"/>
  <c r="H79" i="1"/>
  <c r="N78" i="1"/>
  <c r="L78" i="1"/>
  <c r="J78" i="1"/>
  <c r="H78" i="1"/>
  <c r="N77" i="1"/>
  <c r="L77" i="1"/>
  <c r="H77" i="1"/>
  <c r="O77" i="1" s="1"/>
  <c r="P77" i="1" s="1"/>
  <c r="N76" i="1"/>
  <c r="L76" i="1"/>
  <c r="H76" i="1"/>
  <c r="O76" i="1" s="1"/>
  <c r="P76" i="1" s="1"/>
  <c r="N75" i="1"/>
  <c r="L75" i="1"/>
  <c r="J75" i="1"/>
  <c r="H75" i="1"/>
  <c r="O75" i="1" s="1"/>
  <c r="P75" i="1" s="1"/>
  <c r="N74" i="1"/>
  <c r="L74" i="1"/>
  <c r="H74" i="1"/>
  <c r="O74" i="1" s="1"/>
  <c r="P74" i="1" s="1"/>
  <c r="N73" i="1"/>
  <c r="L73" i="1"/>
  <c r="J73" i="1"/>
  <c r="H73" i="1"/>
  <c r="O73" i="1" s="1"/>
  <c r="P73" i="1" s="1"/>
  <c r="N72" i="1"/>
  <c r="L72" i="1"/>
  <c r="H72" i="1"/>
  <c r="O72" i="1" s="1"/>
  <c r="P72" i="1" s="1"/>
  <c r="N71" i="1"/>
  <c r="L71" i="1"/>
  <c r="J71" i="1"/>
  <c r="H71" i="1"/>
  <c r="N70" i="1"/>
  <c r="J70" i="1"/>
  <c r="H70" i="1"/>
  <c r="N69" i="1"/>
  <c r="L69" i="1"/>
  <c r="H69" i="1"/>
  <c r="N68" i="1"/>
  <c r="L68" i="1"/>
  <c r="H68" i="1"/>
  <c r="O68" i="1" s="1"/>
  <c r="P68" i="1" s="1"/>
  <c r="N67" i="1"/>
  <c r="L67" i="1"/>
  <c r="H67" i="1"/>
  <c r="O67" i="1" s="1"/>
  <c r="P67" i="1" s="1"/>
  <c r="N66" i="1"/>
  <c r="L66" i="1"/>
  <c r="J66" i="1"/>
  <c r="H66" i="1"/>
  <c r="O66" i="1" s="1"/>
  <c r="P66" i="1" s="1"/>
  <c r="N65" i="1"/>
  <c r="L65" i="1"/>
  <c r="J65" i="1"/>
  <c r="H65" i="1"/>
  <c r="O65" i="1" s="1"/>
  <c r="P65" i="1" s="1"/>
  <c r="N64" i="1"/>
  <c r="L64" i="1"/>
  <c r="H64" i="1"/>
  <c r="O64" i="1" s="1"/>
  <c r="P64" i="1" s="1"/>
  <c r="N63" i="1"/>
  <c r="L63" i="1"/>
  <c r="J63" i="1"/>
  <c r="H63" i="1"/>
  <c r="N62" i="1"/>
  <c r="L62" i="1"/>
  <c r="J62" i="1"/>
  <c r="H62" i="1"/>
  <c r="N61" i="1"/>
  <c r="L61" i="1"/>
  <c r="J61" i="1"/>
  <c r="H61" i="1"/>
  <c r="N60" i="1"/>
  <c r="L60" i="1"/>
  <c r="J60" i="1"/>
  <c r="H60" i="1"/>
  <c r="N59" i="1"/>
  <c r="L59" i="1"/>
  <c r="J59" i="1"/>
  <c r="H59" i="1"/>
  <c r="N58" i="1"/>
  <c r="L58" i="1"/>
  <c r="J58" i="1"/>
  <c r="H58" i="1"/>
  <c r="N57" i="1"/>
  <c r="L57" i="1"/>
  <c r="J57" i="1"/>
  <c r="H57" i="1"/>
  <c r="N56" i="1"/>
  <c r="L56" i="1"/>
  <c r="J56" i="1"/>
  <c r="H56" i="1"/>
  <c r="N55" i="1"/>
  <c r="L55" i="1"/>
  <c r="J55" i="1"/>
  <c r="H55" i="1"/>
  <c r="N54" i="1"/>
  <c r="L54" i="1"/>
  <c r="J54" i="1"/>
  <c r="H54" i="1"/>
  <c r="N53" i="1"/>
  <c r="L53" i="1"/>
  <c r="J53" i="1"/>
  <c r="H53" i="1"/>
  <c r="N52" i="1"/>
  <c r="L52" i="1"/>
  <c r="J52" i="1"/>
  <c r="H52" i="1"/>
  <c r="N51" i="1"/>
  <c r="L51" i="1"/>
  <c r="J51" i="1"/>
  <c r="H51" i="1"/>
  <c r="N50" i="1"/>
  <c r="L50" i="1"/>
  <c r="J50" i="1"/>
  <c r="H50" i="1"/>
  <c r="N49" i="1"/>
  <c r="L49" i="1"/>
  <c r="J49" i="1"/>
  <c r="H49" i="1"/>
  <c r="N48" i="1"/>
  <c r="L48" i="1"/>
  <c r="J48" i="1"/>
  <c r="H48" i="1"/>
  <c r="N47" i="1"/>
  <c r="L47" i="1"/>
  <c r="J47" i="1"/>
  <c r="H47" i="1"/>
  <c r="N46" i="1"/>
  <c r="L46" i="1"/>
  <c r="J46" i="1"/>
  <c r="H46" i="1"/>
  <c r="N45" i="1"/>
  <c r="L45" i="1"/>
  <c r="J45" i="1"/>
  <c r="H45" i="1"/>
  <c r="N44" i="1"/>
  <c r="L44" i="1"/>
  <c r="J44" i="1"/>
  <c r="H44" i="1"/>
  <c r="N43" i="1"/>
  <c r="L43" i="1"/>
  <c r="H43" i="1"/>
  <c r="N42" i="1"/>
  <c r="L42" i="1"/>
  <c r="J42" i="1"/>
  <c r="H42" i="1"/>
  <c r="N41" i="1"/>
  <c r="L41" i="1"/>
  <c r="J41" i="1"/>
  <c r="H41" i="1"/>
  <c r="N40" i="1"/>
  <c r="L40" i="1"/>
  <c r="J40" i="1"/>
  <c r="H40" i="1"/>
  <c r="N39" i="1"/>
  <c r="L39" i="1"/>
  <c r="J39" i="1"/>
  <c r="H39" i="1"/>
  <c r="N38" i="1"/>
  <c r="L38" i="1"/>
  <c r="J38" i="1"/>
  <c r="H38" i="1"/>
  <c r="N37" i="1"/>
  <c r="L37" i="1"/>
  <c r="J37" i="1"/>
  <c r="H37" i="1"/>
  <c r="N36" i="1"/>
  <c r="L36" i="1"/>
  <c r="J36" i="1"/>
  <c r="H36" i="1"/>
  <c r="N35" i="1"/>
  <c r="L35" i="1"/>
  <c r="J35" i="1"/>
  <c r="H35" i="1"/>
  <c r="N34" i="1"/>
  <c r="L34" i="1"/>
  <c r="J34" i="1"/>
  <c r="H34" i="1"/>
  <c r="N33" i="1"/>
  <c r="L33" i="1"/>
  <c r="J33" i="1"/>
  <c r="H33" i="1"/>
  <c r="N32" i="1"/>
  <c r="L32" i="1"/>
  <c r="J32" i="1"/>
  <c r="H32" i="1"/>
  <c r="N31" i="1"/>
  <c r="L31" i="1"/>
  <c r="J31" i="1"/>
  <c r="H31" i="1"/>
  <c r="N30" i="1"/>
  <c r="L30" i="1"/>
  <c r="J30" i="1"/>
  <c r="H30" i="1"/>
  <c r="N29" i="1"/>
  <c r="L29" i="1"/>
  <c r="J29" i="1"/>
  <c r="H29" i="1"/>
  <c r="N28" i="1"/>
  <c r="L28" i="1"/>
  <c r="J28" i="1"/>
  <c r="H28" i="1"/>
  <c r="N27" i="1"/>
  <c r="L27" i="1"/>
  <c r="J27" i="1"/>
  <c r="H27" i="1"/>
  <c r="N26" i="1"/>
  <c r="L26" i="1"/>
  <c r="J26" i="1"/>
  <c r="H26" i="1"/>
  <c r="N25" i="1"/>
  <c r="L25" i="1"/>
  <c r="J25" i="1"/>
  <c r="H25" i="1"/>
  <c r="N24" i="1"/>
  <c r="L24" i="1"/>
  <c r="J24" i="1"/>
  <c r="H24" i="1"/>
  <c r="N23" i="1"/>
  <c r="L23" i="1"/>
  <c r="J23" i="1"/>
  <c r="H23" i="1"/>
  <c r="N22" i="1"/>
  <c r="L22" i="1"/>
  <c r="J22" i="1"/>
  <c r="H22" i="1"/>
  <c r="N21" i="1"/>
  <c r="L21" i="1"/>
  <c r="J21" i="1"/>
  <c r="H21" i="1"/>
  <c r="N20" i="1"/>
  <c r="L20" i="1"/>
  <c r="J20" i="1"/>
  <c r="H20" i="1"/>
  <c r="N19" i="1"/>
  <c r="L19" i="1"/>
  <c r="J19" i="1"/>
  <c r="H19" i="1"/>
  <c r="N18" i="1"/>
  <c r="L18" i="1"/>
  <c r="J18" i="1"/>
  <c r="H18" i="1"/>
  <c r="N17" i="1"/>
  <c r="L17" i="1"/>
  <c r="J17" i="1"/>
  <c r="H17" i="1"/>
  <c r="N16" i="1"/>
  <c r="L16" i="1"/>
  <c r="J16" i="1"/>
  <c r="H16" i="1"/>
  <c r="N15" i="1"/>
  <c r="L15" i="1"/>
  <c r="J15" i="1"/>
  <c r="H15" i="1"/>
  <c r="N14" i="1"/>
  <c r="L14" i="1"/>
  <c r="J14" i="1"/>
  <c r="H14" i="1"/>
  <c r="N13" i="1"/>
  <c r="L13" i="1"/>
  <c r="J13" i="1"/>
  <c r="H13" i="1"/>
  <c r="N12" i="1"/>
  <c r="L12" i="1"/>
  <c r="J12" i="1"/>
  <c r="H12" i="1"/>
  <c r="N11" i="1"/>
  <c r="L11" i="1"/>
  <c r="J11" i="1"/>
  <c r="H11" i="1"/>
  <c r="N10" i="1"/>
  <c r="L10" i="1"/>
  <c r="J10" i="1"/>
  <c r="H10" i="1"/>
  <c r="N9" i="1"/>
  <c r="L9" i="1"/>
  <c r="J9" i="1"/>
  <c r="H9" i="1"/>
  <c r="N8" i="1"/>
  <c r="L8" i="1"/>
  <c r="J8" i="1"/>
  <c r="H8" i="1"/>
  <c r="N7" i="1"/>
  <c r="L7" i="1"/>
  <c r="J7" i="1"/>
  <c r="H7" i="1"/>
  <c r="N6" i="1"/>
  <c r="L6" i="1"/>
  <c r="J6" i="1"/>
  <c r="H6" i="1"/>
  <c r="N5" i="1"/>
  <c r="L5" i="1"/>
  <c r="J5" i="1"/>
  <c r="H5" i="1"/>
  <c r="O49" i="1" l="1"/>
  <c r="P49" i="1" s="1"/>
  <c r="O45" i="1"/>
  <c r="P45" i="1" s="1"/>
  <c r="O47" i="1"/>
  <c r="P47" i="1" s="1"/>
  <c r="O50" i="1"/>
  <c r="P50" i="1" s="1"/>
  <c r="O52" i="1"/>
  <c r="P52" i="1" s="1"/>
  <c r="O54" i="1"/>
  <c r="P54" i="1" s="1"/>
  <c r="O56" i="1"/>
  <c r="P56" i="1" s="1"/>
  <c r="O58" i="1"/>
  <c r="P58" i="1" s="1"/>
  <c r="O60" i="1"/>
  <c r="P60" i="1" s="1"/>
  <c r="O61" i="1"/>
  <c r="P61" i="1" s="1"/>
  <c r="O62" i="1"/>
  <c r="P62" i="1" s="1"/>
  <c r="O71" i="1"/>
  <c r="P71" i="1" s="1"/>
  <c r="O84" i="1"/>
  <c r="P84" i="1" s="1"/>
  <c r="O103" i="1"/>
  <c r="P103" i="1" s="1"/>
  <c r="O104" i="1"/>
  <c r="P104" i="1" s="1"/>
  <c r="O5" i="1"/>
  <c r="P5" i="1" s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70" i="1"/>
  <c r="P70" i="1" s="1"/>
  <c r="O80" i="1"/>
  <c r="P80" i="1" s="1"/>
  <c r="O81" i="1"/>
  <c r="P81" i="1" s="1"/>
  <c r="O82" i="1"/>
  <c r="P82" i="1" s="1"/>
  <c r="O83" i="1"/>
  <c r="P83" i="1" s="1"/>
  <c r="O44" i="1"/>
  <c r="P44" i="1" s="1"/>
  <c r="O46" i="1"/>
  <c r="P46" i="1" s="1"/>
  <c r="O48" i="1"/>
  <c r="P48" i="1" s="1"/>
  <c r="O51" i="1"/>
  <c r="P51" i="1" s="1"/>
  <c r="O53" i="1"/>
  <c r="P53" i="1" s="1"/>
  <c r="O55" i="1"/>
  <c r="P55" i="1" s="1"/>
  <c r="O57" i="1"/>
  <c r="P57" i="1" s="1"/>
  <c r="O59" i="1"/>
  <c r="P59" i="1" s="1"/>
  <c r="O63" i="1"/>
  <c r="P63" i="1" s="1"/>
  <c r="O69" i="1"/>
  <c r="P69" i="1" s="1"/>
  <c r="O78" i="1"/>
  <c r="P78" i="1" s="1"/>
  <c r="O79" i="1"/>
  <c r="P79" i="1" s="1"/>
  <c r="O95" i="1"/>
  <c r="P95" i="1" s="1"/>
  <c r="O96" i="1"/>
  <c r="P96" i="1" s="1"/>
  <c r="O97" i="1"/>
  <c r="P97" i="1" s="1"/>
  <c r="O99" i="1"/>
  <c r="P99" i="1" s="1"/>
  <c r="O100" i="1"/>
  <c r="P100" i="1" s="1"/>
  <c r="O101" i="1"/>
  <c r="P101" i="1" s="1"/>
  <c r="O102" i="1"/>
  <c r="P102" i="1" s="1"/>
  <c r="O106" i="1"/>
  <c r="P106" i="1" s="1"/>
</calcChain>
</file>

<file path=xl/sharedStrings.xml><?xml version="1.0" encoding="utf-8"?>
<sst xmlns="http://schemas.openxmlformats.org/spreadsheetml/2006/main" count="558" uniqueCount="180">
  <si>
    <t xml:space="preserve">Дата размещения на сайте:   </t>
  </si>
  <si>
    <t>теория</t>
  </si>
  <si>
    <t>легкая атлетика</t>
  </si>
  <si>
    <t xml:space="preserve">прикладная </t>
  </si>
  <si>
    <t>гимнастика</t>
  </si>
  <si>
    <t>№ п/п</t>
  </si>
  <si>
    <t>КОД</t>
  </si>
  <si>
    <t>пол</t>
  </si>
  <si>
    <t>Дата рождения (00.00.0000)</t>
  </si>
  <si>
    <t>№ ОО</t>
  </si>
  <si>
    <t>Класс</t>
  </si>
  <si>
    <t>результат</t>
  </si>
  <si>
    <t>зачётный балл</t>
  </si>
  <si>
    <t>результат (секунды)</t>
  </si>
  <si>
    <t>Итоговый балл</t>
  </si>
  <si>
    <t>% выполнения</t>
  </si>
  <si>
    <t>Результат</t>
  </si>
  <si>
    <t>8Ф90</t>
  </si>
  <si>
    <t>м</t>
  </si>
  <si>
    <t>Победитель</t>
  </si>
  <si>
    <t>8Ф54</t>
  </si>
  <si>
    <t>Призер</t>
  </si>
  <si>
    <t>8Ф150</t>
  </si>
  <si>
    <t>8Ф91</t>
  </si>
  <si>
    <t>8Ф01</t>
  </si>
  <si>
    <t>8Ф94</t>
  </si>
  <si>
    <t>8Ф158</t>
  </si>
  <si>
    <t>7Ф65</t>
  </si>
  <si>
    <t>8Ф160</t>
  </si>
  <si>
    <t>8Ф64</t>
  </si>
  <si>
    <t>7Ф54</t>
  </si>
  <si>
    <t>7Ф95</t>
  </si>
  <si>
    <t>7Ф81</t>
  </si>
  <si>
    <t>7Ф124</t>
  </si>
  <si>
    <t>8Ф109</t>
  </si>
  <si>
    <t>8Ф100</t>
  </si>
  <si>
    <t>17.04.2008</t>
  </si>
  <si>
    <t>8Ф46</t>
  </si>
  <si>
    <t>29.04.2008</t>
  </si>
  <si>
    <t>7Ф14</t>
  </si>
  <si>
    <t>8Ф24</t>
  </si>
  <si>
    <t>7Ф111</t>
  </si>
  <si>
    <t>7Ф48</t>
  </si>
  <si>
    <t>7 (6)</t>
  </si>
  <si>
    <t>8Ф111</t>
  </si>
  <si>
    <t>12.07.2008</t>
  </si>
  <si>
    <t>8Ф88</t>
  </si>
  <si>
    <t>8Ф34</t>
  </si>
  <si>
    <t>13.11.2008</t>
  </si>
  <si>
    <t>7Ф51</t>
  </si>
  <si>
    <t>8Ф105</t>
  </si>
  <si>
    <t>8Ф40</t>
  </si>
  <si>
    <t>7Ф108</t>
  </si>
  <si>
    <t>8Ф141</t>
  </si>
  <si>
    <t>8Ф152</t>
  </si>
  <si>
    <t>7Ф127</t>
  </si>
  <si>
    <t>8Ф127</t>
  </si>
  <si>
    <t>7Ф128</t>
  </si>
  <si>
    <t>8Ф04</t>
  </si>
  <si>
    <t>04.02.2008</t>
  </si>
  <si>
    <t>7Ф79</t>
  </si>
  <si>
    <t>7Ф56</t>
  </si>
  <si>
    <t>7Ф68</t>
  </si>
  <si>
    <t>8Ф31</t>
  </si>
  <si>
    <t>8Ф70</t>
  </si>
  <si>
    <t>неявка</t>
  </si>
  <si>
    <t>8Ф21</t>
  </si>
  <si>
    <t>8Ф69</t>
  </si>
  <si>
    <t>7Ф123</t>
  </si>
  <si>
    <t>7Ф93</t>
  </si>
  <si>
    <t>8Ф76</t>
  </si>
  <si>
    <t>8Ф83</t>
  </si>
  <si>
    <t>19.05.2008</t>
  </si>
  <si>
    <t>7Ф45</t>
  </si>
  <si>
    <t>8Ф144</t>
  </si>
  <si>
    <t>29.02.2008</t>
  </si>
  <si>
    <t>8Ф58</t>
  </si>
  <si>
    <t>7Ф60</t>
  </si>
  <si>
    <t>7Ф20</t>
  </si>
  <si>
    <t>8Ф81</t>
  </si>
  <si>
    <t>8Ф02</t>
  </si>
  <si>
    <t>7Ф36</t>
  </si>
  <si>
    <t>7Ф104</t>
  </si>
  <si>
    <t>8Ф121</t>
  </si>
  <si>
    <t>8Ф68</t>
  </si>
  <si>
    <t>8Ф130</t>
  </si>
  <si>
    <t>8Ф75</t>
  </si>
  <si>
    <t>8Ф107</t>
  </si>
  <si>
    <t>7Ф130</t>
  </si>
  <si>
    <t>7Ф43</t>
  </si>
  <si>
    <t>7Ф07</t>
  </si>
  <si>
    <t>8Ф66</t>
  </si>
  <si>
    <t>8Ф119</t>
  </si>
  <si>
    <t>8Ф41</t>
  </si>
  <si>
    <t>8Ф112</t>
  </si>
  <si>
    <t>7Ф102</t>
  </si>
  <si>
    <t>7Ф27</t>
  </si>
  <si>
    <t>7Ф109</t>
  </si>
  <si>
    <t>7Ф17</t>
  </si>
  <si>
    <t>7Ф01</t>
  </si>
  <si>
    <t>7Ф46</t>
  </si>
  <si>
    <t>8Ф45</t>
  </si>
  <si>
    <t>7Ф110</t>
  </si>
  <si>
    <t>8Ф06</t>
  </si>
  <si>
    <t>8Ф99</t>
  </si>
  <si>
    <t>8Ф51</t>
  </si>
  <si>
    <t>7Ф29</t>
  </si>
  <si>
    <t>7Ф52</t>
  </si>
  <si>
    <t>8Ф53</t>
  </si>
  <si>
    <t>7Ф73</t>
  </si>
  <si>
    <t>7Ф106</t>
  </si>
  <si>
    <t>7Ф87</t>
  </si>
  <si>
    <t>8Ф84</t>
  </si>
  <si>
    <t>06.08.2008</t>
  </si>
  <si>
    <t>7Ф114</t>
  </si>
  <si>
    <t>7Ф143</t>
  </si>
  <si>
    <t>8Ф55</t>
  </si>
  <si>
    <t>7Ф105</t>
  </si>
  <si>
    <t>8Ф102</t>
  </si>
  <si>
    <t>8Ф80</t>
  </si>
  <si>
    <t>8Ф09</t>
  </si>
  <si>
    <t>8Ф133</t>
  </si>
  <si>
    <t>8Ф128</t>
  </si>
  <si>
    <t>7Ф142</t>
  </si>
  <si>
    <t>7Ф12</t>
  </si>
  <si>
    <t>7Ф06</t>
  </si>
  <si>
    <t>8Ф38</t>
  </si>
  <si>
    <t>8Ф93</t>
  </si>
  <si>
    <t>7Ф26</t>
  </si>
  <si>
    <t>8Ф05</t>
  </si>
  <si>
    <t>8Ф03</t>
  </si>
  <si>
    <t>7Ф53</t>
  </si>
  <si>
    <t>8Ф96</t>
  </si>
  <si>
    <t>7Ф42</t>
  </si>
  <si>
    <t>7Ф74</t>
  </si>
  <si>
    <t>7Ф57</t>
  </si>
  <si>
    <t>7Ф135</t>
  </si>
  <si>
    <t>7Ф28</t>
  </si>
  <si>
    <t>н/формы</t>
  </si>
  <si>
    <t>7Ф03</t>
  </si>
  <si>
    <t>7Ф05</t>
  </si>
  <si>
    <t>8Ф08</t>
  </si>
  <si>
    <t>7Ф13</t>
  </si>
  <si>
    <t>8Ф10</t>
  </si>
  <si>
    <t>8Ф15</t>
  </si>
  <si>
    <t>8Ф17</t>
  </si>
  <si>
    <t>12.08.2008</t>
  </si>
  <si>
    <t>8Ф20</t>
  </si>
  <si>
    <t>7Ф50</t>
  </si>
  <si>
    <t>8Ф42</t>
  </si>
  <si>
    <t>8Ф52</t>
  </si>
  <si>
    <t>8Ф56</t>
  </si>
  <si>
    <t>8Ф59</t>
  </si>
  <si>
    <t>7Ф63</t>
  </si>
  <si>
    <t>17.07.2009</t>
  </si>
  <si>
    <t>7Ф67</t>
  </si>
  <si>
    <t>8Ф67</t>
  </si>
  <si>
    <t>7Ф71</t>
  </si>
  <si>
    <t>7Ф80</t>
  </si>
  <si>
    <t>7Ф82</t>
  </si>
  <si>
    <t>7Ф85</t>
  </si>
  <si>
    <t>8Ф98</t>
  </si>
  <si>
    <t>7Ф89</t>
  </si>
  <si>
    <t>7Ф90</t>
  </si>
  <si>
    <t>8Ф113</t>
  </si>
  <si>
    <t>7Ф96</t>
  </si>
  <si>
    <t>7Ф100</t>
  </si>
  <si>
    <t>8Ф115</t>
  </si>
  <si>
    <t>7Ф103</t>
  </si>
  <si>
    <t>8Ф126</t>
  </si>
  <si>
    <t>7Ф117</t>
  </si>
  <si>
    <t>8Ф137</t>
  </si>
  <si>
    <t>7Ф126</t>
  </si>
  <si>
    <t>8Ф146</t>
  </si>
  <si>
    <t>7Ф134</t>
  </si>
  <si>
    <t>01.10.2009</t>
  </si>
  <si>
    <t>7Ф136</t>
  </si>
  <si>
    <t>7Ф138</t>
  </si>
  <si>
    <t>8Ф156</t>
  </si>
  <si>
    <t>Протокол окружного этапа всероссийской олимпиады школьников в 2022-2023 учебном году
Физическая культура (юноши). 7-8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</si>
</sst>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"/>
      <family val="1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66">
    <xf numFmtId="0" fontId="0" fillId="0" borderId="0" xfId="0"/>
    <xf numFmtId="0" fontId="4" fillId="2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 vertical="top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2" borderId="3" xfId="2" applyNumberFormat="1" applyFont="1" applyFill="1" applyBorder="1" applyAlignment="1">
      <alignment horizontal="left"/>
    </xf>
    <xf numFmtId="49" fontId="10" fillId="0" borderId="3" xfId="0" applyNumberFormat="1" applyFont="1" applyBorder="1" applyAlignment="1">
      <alignment horizontal="center" wrapText="1"/>
    </xf>
    <xf numFmtId="14" fontId="4" fillId="2" borderId="3" xfId="3" applyNumberFormat="1" applyFont="1" applyFill="1" applyBorder="1" applyAlignment="1">
      <alignment horizontal="left"/>
    </xf>
    <xf numFmtId="0" fontId="4" fillId="2" borderId="3" xfId="3" applyNumberFormat="1" applyFont="1" applyFill="1" applyBorder="1" applyAlignment="1">
      <alignment horizontal="center"/>
    </xf>
    <xf numFmtId="2" fontId="12" fillId="0" borderId="3" xfId="0" applyNumberFormat="1" applyFont="1" applyBorder="1" applyAlignment="1">
      <alignment horizontal="center" vertical="top" wrapText="1"/>
    </xf>
    <xf numFmtId="2" fontId="0" fillId="0" borderId="3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9" fontId="1" fillId="0" borderId="3" xfId="1" applyFont="1" applyBorder="1" applyAlignment="1">
      <alignment horizontal="center"/>
    </xf>
    <xf numFmtId="0" fontId="0" fillId="0" borderId="3" xfId="0" applyBorder="1"/>
    <xf numFmtId="14" fontId="4" fillId="2" borderId="3" xfId="2" applyNumberFormat="1" applyFont="1" applyFill="1" applyBorder="1" applyAlignment="1">
      <alignment horizontal="left" vertical="top" wrapText="1"/>
    </xf>
    <xf numFmtId="0" fontId="4" fillId="2" borderId="3" xfId="2" applyNumberFormat="1" applyFont="1" applyFill="1" applyBorder="1" applyAlignment="1">
      <alignment horizontal="center" vertical="top"/>
    </xf>
    <xf numFmtId="14" fontId="4" fillId="2" borderId="3" xfId="2" applyNumberFormat="1" applyFont="1" applyFill="1" applyBorder="1" applyAlignment="1">
      <alignment horizontal="left" vertical="center" wrapText="1"/>
    </xf>
    <xf numFmtId="0" fontId="4" fillId="2" borderId="3" xfId="2" applyNumberFormat="1" applyFont="1" applyFill="1" applyBorder="1" applyAlignment="1">
      <alignment horizontal="center"/>
    </xf>
    <xf numFmtId="14" fontId="4" fillId="2" borderId="3" xfId="2" applyNumberFormat="1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center" vertical="top"/>
    </xf>
    <xf numFmtId="0" fontId="4" fillId="2" borderId="3" xfId="2" applyFont="1" applyFill="1" applyBorder="1" applyAlignment="1">
      <alignment horizontal="center" vertical="top" wrapText="1"/>
    </xf>
    <xf numFmtId="14" fontId="4" fillId="2" borderId="3" xfId="4" applyNumberFormat="1" applyFont="1" applyFill="1" applyBorder="1" applyAlignment="1">
      <alignment horizontal="left"/>
    </xf>
    <xf numFmtId="0" fontId="4" fillId="2" borderId="3" xfId="4" applyFont="1" applyFill="1" applyBorder="1" applyAlignment="1">
      <alignment horizontal="center"/>
    </xf>
    <xf numFmtId="14" fontId="4" fillId="2" borderId="3" xfId="2" applyNumberFormat="1" applyFont="1" applyFill="1" applyBorder="1" applyAlignment="1">
      <alignment horizontal="left"/>
    </xf>
    <xf numFmtId="0" fontId="4" fillId="2" borderId="3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center"/>
    </xf>
    <xf numFmtId="14" fontId="4" fillId="2" borderId="3" xfId="3" applyNumberFormat="1" applyFont="1" applyFill="1" applyBorder="1" applyAlignment="1">
      <alignment horizontal="left" vertical="center" wrapText="1"/>
    </xf>
    <xf numFmtId="14" fontId="4" fillId="2" borderId="3" xfId="2" applyNumberFormat="1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3" xfId="5" applyNumberFormat="1" applyFont="1" applyFill="1" applyBorder="1" applyAlignment="1">
      <alignment horizontal="center" vertical="center"/>
    </xf>
    <xf numFmtId="14" fontId="4" fillId="2" borderId="3" xfId="2" applyNumberFormat="1" applyFont="1" applyFill="1" applyBorder="1" applyAlignment="1">
      <alignment horizontal="left" wrapText="1"/>
    </xf>
    <xf numFmtId="0" fontId="0" fillId="0" borderId="3" xfId="0" applyFill="1" applyBorder="1" applyAlignment="1">
      <alignment horizontal="center"/>
    </xf>
    <xf numFmtId="0" fontId="4" fillId="2" borderId="3" xfId="2" applyFont="1" applyFill="1" applyBorder="1" applyAlignment="1">
      <alignment horizontal="left"/>
    </xf>
    <xf numFmtId="0" fontId="4" fillId="2" borderId="3" xfId="2" applyNumberFormat="1" applyFont="1" applyFill="1" applyBorder="1" applyAlignment="1">
      <alignment horizontal="center" vertical="center"/>
    </xf>
    <xf numFmtId="14" fontId="4" fillId="2" borderId="3" xfId="6" applyNumberFormat="1" applyFont="1" applyFill="1" applyBorder="1" applyAlignment="1">
      <alignment horizontal="left" vertical="center" wrapText="1"/>
    </xf>
    <xf numFmtId="0" fontId="4" fillId="2" borderId="3" xfId="6" applyNumberFormat="1" applyFont="1" applyFill="1" applyBorder="1" applyAlignment="1">
      <alignment horizontal="center" vertical="center" wrapText="1"/>
    </xf>
    <xf numFmtId="14" fontId="4" fillId="2" borderId="3" xfId="7" applyNumberFormat="1" applyFont="1" applyFill="1" applyBorder="1" applyAlignment="1">
      <alignment horizontal="left" wrapText="1"/>
    </xf>
    <xf numFmtId="0" fontId="4" fillId="2" borderId="3" xfId="2" applyNumberFormat="1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center" wrapText="1"/>
    </xf>
    <xf numFmtId="0" fontId="4" fillId="2" borderId="3" xfId="2" applyNumberFormat="1" applyFont="1" applyFill="1" applyBorder="1" applyAlignment="1">
      <alignment horizontal="center" vertical="top" wrapText="1"/>
    </xf>
    <xf numFmtId="0" fontId="4" fillId="2" borderId="3" xfId="2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center"/>
    </xf>
    <xf numFmtId="9" fontId="0" fillId="0" borderId="3" xfId="0" applyNumberFormat="1" applyBorder="1"/>
    <xf numFmtId="0" fontId="3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8">
    <cellStyle name="Обычный" xfId="0" builtinId="0"/>
    <cellStyle name="Обычный 2" xfId="2"/>
    <cellStyle name="Обычный 2 2" xfId="6"/>
    <cellStyle name="Обычный 2 3" xfId="7"/>
    <cellStyle name="Обычный 2 5" xfId="5"/>
    <cellStyle name="Обычный 3" xfId="3"/>
    <cellStyle name="Обычный 7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9"/>
  <sheetViews>
    <sheetView tabSelected="1" topLeftCell="A80" zoomScaleNormal="100" workbookViewId="0">
      <selection activeCell="P5" sqref="P5:P112"/>
    </sheetView>
  </sheetViews>
  <sheetFormatPr defaultRowHeight="15" x14ac:dyDescent="0.25"/>
  <cols>
    <col min="1" max="1" width="6.5703125" style="7" customWidth="1"/>
    <col min="2" max="2" width="6.140625" customWidth="1"/>
    <col min="3" max="3" width="5.42578125" style="7" customWidth="1"/>
    <col min="4" max="4" width="10.7109375" customWidth="1"/>
    <col min="5" max="5" width="12" style="7" customWidth="1"/>
    <col min="6" max="6" width="6.28515625" style="7" customWidth="1"/>
    <col min="7" max="8" width="9.140625" style="7"/>
    <col min="9" max="15" width="9.140625" style="7" customWidth="1"/>
    <col min="16" max="16" width="10.85546875" style="10" customWidth="1"/>
    <col min="17" max="17" width="12" customWidth="1"/>
  </cols>
  <sheetData>
    <row r="1" spans="1:17" ht="36.75" customHeight="1" x14ac:dyDescent="0.25">
      <c r="A1" s="64" t="s">
        <v>179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1" t="s">
        <v>0</v>
      </c>
      <c r="C2" s="2"/>
      <c r="D2" s="3"/>
      <c r="E2" s="4">
        <v>44876</v>
      </c>
      <c r="F2" s="5"/>
      <c r="G2" s="5"/>
      <c r="H2" s="6"/>
      <c r="J2" s="8"/>
      <c r="L2" s="8"/>
      <c r="N2" s="9"/>
    </row>
    <row r="3" spans="1:17" x14ac:dyDescent="0.25">
      <c r="C3" s="5"/>
      <c r="D3" s="3"/>
      <c r="E3" s="5"/>
      <c r="F3" s="5"/>
      <c r="G3" s="60" t="s">
        <v>1</v>
      </c>
      <c r="H3" s="61"/>
      <c r="I3" s="62" t="s">
        <v>2</v>
      </c>
      <c r="J3" s="63"/>
      <c r="K3" s="62" t="s">
        <v>3</v>
      </c>
      <c r="L3" s="62"/>
      <c r="M3" s="62" t="s">
        <v>4</v>
      </c>
      <c r="N3" s="62"/>
    </row>
    <row r="4" spans="1:17" s="18" customFormat="1" ht="36" x14ac:dyDescent="0.25">
      <c r="A4" s="11" t="s">
        <v>5</v>
      </c>
      <c r="B4" s="12" t="s">
        <v>6</v>
      </c>
      <c r="C4" s="13" t="s">
        <v>7</v>
      </c>
      <c r="D4" s="14" t="s">
        <v>8</v>
      </c>
      <c r="E4" s="14" t="s">
        <v>9</v>
      </c>
      <c r="F4" s="14" t="s">
        <v>10</v>
      </c>
      <c r="G4" s="11" t="s">
        <v>11</v>
      </c>
      <c r="H4" s="15" t="s">
        <v>12</v>
      </c>
      <c r="I4" s="11" t="s">
        <v>13</v>
      </c>
      <c r="J4" s="15" t="s">
        <v>12</v>
      </c>
      <c r="K4" s="11" t="s">
        <v>13</v>
      </c>
      <c r="L4" s="15" t="s">
        <v>12</v>
      </c>
      <c r="M4" s="11" t="s">
        <v>11</v>
      </c>
      <c r="N4" s="16" t="s">
        <v>12</v>
      </c>
      <c r="O4" s="17" t="s">
        <v>14</v>
      </c>
      <c r="P4" s="17" t="s">
        <v>15</v>
      </c>
      <c r="Q4" s="17" t="s">
        <v>16</v>
      </c>
    </row>
    <row r="5" spans="1:17" ht="16.899999999999999" customHeight="1" x14ac:dyDescent="0.25">
      <c r="A5" s="19">
        <v>1</v>
      </c>
      <c r="B5" s="20" t="s">
        <v>17</v>
      </c>
      <c r="C5" s="21" t="s">
        <v>18</v>
      </c>
      <c r="D5" s="22">
        <v>39610</v>
      </c>
      <c r="E5" s="23">
        <v>70</v>
      </c>
      <c r="F5" s="23">
        <v>8</v>
      </c>
      <c r="G5" s="19">
        <v>15</v>
      </c>
      <c r="H5" s="24">
        <f t="shared" ref="H5:H68" si="0">20*G5/36</f>
        <v>8.3333333333333339</v>
      </c>
      <c r="I5" s="19">
        <v>166</v>
      </c>
      <c r="J5" s="25">
        <f t="shared" ref="J5:J42" si="1">25*157/I5</f>
        <v>23.64457831325301</v>
      </c>
      <c r="K5" s="26">
        <v>19.43</v>
      </c>
      <c r="L5" s="25">
        <f t="shared" ref="L5:L68" si="2">25*19.43/K5</f>
        <v>25</v>
      </c>
      <c r="M5" s="19">
        <v>7.8</v>
      </c>
      <c r="N5" s="27">
        <f t="shared" ref="N5:N68" si="3">30*M5/10</f>
        <v>23.4</v>
      </c>
      <c r="O5" s="25">
        <f t="shared" ref="O5:O68" si="4">H5+J5+L5+N5</f>
        <v>80.377911646586341</v>
      </c>
      <c r="P5" s="28">
        <f t="shared" ref="P5:P68" si="5">O5/100</f>
        <v>0.80377911646586342</v>
      </c>
      <c r="Q5" s="29" t="s">
        <v>19</v>
      </c>
    </row>
    <row r="6" spans="1:17" ht="16.899999999999999" customHeight="1" x14ac:dyDescent="0.25">
      <c r="A6" s="19">
        <v>2</v>
      </c>
      <c r="B6" s="20" t="s">
        <v>20</v>
      </c>
      <c r="C6" s="21" t="s">
        <v>18</v>
      </c>
      <c r="D6" s="30">
        <v>39504</v>
      </c>
      <c r="E6" s="31">
        <v>69</v>
      </c>
      <c r="F6" s="31">
        <v>8</v>
      </c>
      <c r="G6" s="19">
        <v>24</v>
      </c>
      <c r="H6" s="24">
        <f t="shared" si="0"/>
        <v>13.333333333333334</v>
      </c>
      <c r="I6" s="19">
        <v>167</v>
      </c>
      <c r="J6" s="25">
        <f t="shared" si="1"/>
        <v>23.50299401197605</v>
      </c>
      <c r="K6" s="19">
        <v>28.05</v>
      </c>
      <c r="L6" s="25">
        <f t="shared" si="2"/>
        <v>17.317290552584669</v>
      </c>
      <c r="M6" s="19">
        <v>8</v>
      </c>
      <c r="N6" s="27">
        <f t="shared" si="3"/>
        <v>24</v>
      </c>
      <c r="O6" s="25">
        <f t="shared" si="4"/>
        <v>78.153617897894051</v>
      </c>
      <c r="P6" s="28">
        <f t="shared" si="5"/>
        <v>0.78153617897894057</v>
      </c>
      <c r="Q6" s="29" t="s">
        <v>21</v>
      </c>
    </row>
    <row r="7" spans="1:17" ht="16.899999999999999" customHeight="1" x14ac:dyDescent="0.25">
      <c r="A7" s="19">
        <v>3</v>
      </c>
      <c r="B7" s="20" t="s">
        <v>22</v>
      </c>
      <c r="C7" s="21" t="s">
        <v>18</v>
      </c>
      <c r="D7" s="32">
        <v>39718</v>
      </c>
      <c r="E7" s="33">
        <v>93</v>
      </c>
      <c r="F7" s="33">
        <v>8</v>
      </c>
      <c r="G7" s="19">
        <v>17</v>
      </c>
      <c r="H7" s="24">
        <f t="shared" si="0"/>
        <v>9.4444444444444446</v>
      </c>
      <c r="I7" s="19">
        <v>177</v>
      </c>
      <c r="J7" s="25">
        <f t="shared" si="1"/>
        <v>22.175141242937855</v>
      </c>
      <c r="K7" s="19">
        <v>22.27</v>
      </c>
      <c r="L7" s="25">
        <f t="shared" si="2"/>
        <v>21.811854512797485</v>
      </c>
      <c r="M7" s="19">
        <v>8.1999999999999993</v>
      </c>
      <c r="N7" s="27">
        <f t="shared" si="3"/>
        <v>24.599999999999998</v>
      </c>
      <c r="O7" s="25">
        <f t="shared" si="4"/>
        <v>78.031440200179773</v>
      </c>
      <c r="P7" s="28">
        <f t="shared" si="5"/>
        <v>0.78031440200179769</v>
      </c>
      <c r="Q7" s="29" t="s">
        <v>21</v>
      </c>
    </row>
    <row r="8" spans="1:17" ht="16.899999999999999" customHeight="1" x14ac:dyDescent="0.25">
      <c r="A8" s="19">
        <v>4</v>
      </c>
      <c r="B8" s="20" t="s">
        <v>23</v>
      </c>
      <c r="C8" s="21" t="s">
        <v>18</v>
      </c>
      <c r="D8" s="22">
        <v>39542</v>
      </c>
      <c r="E8" s="23">
        <v>70</v>
      </c>
      <c r="F8" s="23">
        <v>8</v>
      </c>
      <c r="G8" s="19">
        <v>16</v>
      </c>
      <c r="H8" s="24">
        <f t="shared" si="0"/>
        <v>8.8888888888888893</v>
      </c>
      <c r="I8" s="19">
        <v>175</v>
      </c>
      <c r="J8" s="25">
        <f t="shared" si="1"/>
        <v>22.428571428571427</v>
      </c>
      <c r="K8" s="19">
        <v>24.16</v>
      </c>
      <c r="L8" s="25">
        <f t="shared" si="2"/>
        <v>20.105546357615893</v>
      </c>
      <c r="M8" s="19">
        <v>8.8000000000000007</v>
      </c>
      <c r="N8" s="27">
        <f t="shared" si="3"/>
        <v>26.4</v>
      </c>
      <c r="O8" s="25">
        <f t="shared" si="4"/>
        <v>77.823006675076215</v>
      </c>
      <c r="P8" s="28">
        <f t="shared" si="5"/>
        <v>0.77823006675076212</v>
      </c>
      <c r="Q8" s="29" t="s">
        <v>21</v>
      </c>
    </row>
    <row r="9" spans="1:17" ht="16.899999999999999" customHeight="1" x14ac:dyDescent="0.25">
      <c r="A9" s="19">
        <v>5</v>
      </c>
      <c r="B9" s="20" t="s">
        <v>24</v>
      </c>
      <c r="C9" s="21" t="s">
        <v>18</v>
      </c>
      <c r="D9" s="34">
        <v>39754</v>
      </c>
      <c r="E9" s="35">
        <v>73</v>
      </c>
      <c r="F9" s="36">
        <v>8</v>
      </c>
      <c r="G9" s="19">
        <v>19</v>
      </c>
      <c r="H9" s="24">
        <f t="shared" si="0"/>
        <v>10.555555555555555</v>
      </c>
      <c r="I9" s="19">
        <v>196</v>
      </c>
      <c r="J9" s="25">
        <f t="shared" si="1"/>
        <v>20.025510204081634</v>
      </c>
      <c r="K9" s="19">
        <v>23.79</v>
      </c>
      <c r="L9" s="25">
        <f t="shared" si="2"/>
        <v>20.418242959226568</v>
      </c>
      <c r="M9" s="19">
        <v>8.8000000000000007</v>
      </c>
      <c r="N9" s="27">
        <f t="shared" si="3"/>
        <v>26.4</v>
      </c>
      <c r="O9" s="25">
        <f t="shared" si="4"/>
        <v>77.39930871886375</v>
      </c>
      <c r="P9" s="28">
        <f t="shared" si="5"/>
        <v>0.77399308718863746</v>
      </c>
      <c r="Q9" s="29" t="s">
        <v>21</v>
      </c>
    </row>
    <row r="10" spans="1:17" ht="16.899999999999999" customHeight="1" x14ac:dyDescent="0.25">
      <c r="A10" s="19">
        <v>6</v>
      </c>
      <c r="B10" s="20" t="s">
        <v>25</v>
      </c>
      <c r="C10" s="21" t="s">
        <v>18</v>
      </c>
      <c r="D10" s="37">
        <v>39279</v>
      </c>
      <c r="E10" s="38">
        <v>67</v>
      </c>
      <c r="F10" s="38">
        <v>8</v>
      </c>
      <c r="G10" s="19">
        <v>15</v>
      </c>
      <c r="H10" s="24">
        <f t="shared" si="0"/>
        <v>8.3333333333333339</v>
      </c>
      <c r="I10" s="19">
        <v>192</v>
      </c>
      <c r="J10" s="25">
        <f t="shared" si="1"/>
        <v>20.442708333333332</v>
      </c>
      <c r="K10" s="19">
        <v>25.35</v>
      </c>
      <c r="L10" s="25">
        <f t="shared" si="2"/>
        <v>19.161735700197237</v>
      </c>
      <c r="M10" s="19">
        <v>9.6999999999999993</v>
      </c>
      <c r="N10" s="27">
        <f t="shared" si="3"/>
        <v>29.1</v>
      </c>
      <c r="O10" s="25">
        <f t="shared" si="4"/>
        <v>77.037777366863907</v>
      </c>
      <c r="P10" s="28">
        <f t="shared" si="5"/>
        <v>0.77037777366863902</v>
      </c>
      <c r="Q10" s="29" t="s">
        <v>21</v>
      </c>
    </row>
    <row r="11" spans="1:17" ht="16.899999999999999" customHeight="1" x14ac:dyDescent="0.25">
      <c r="A11" s="19">
        <v>7</v>
      </c>
      <c r="B11" s="20" t="s">
        <v>26</v>
      </c>
      <c r="C11" s="21" t="s">
        <v>18</v>
      </c>
      <c r="D11" s="39">
        <v>39770</v>
      </c>
      <c r="E11" s="33">
        <v>38</v>
      </c>
      <c r="F11" s="33">
        <v>8</v>
      </c>
      <c r="G11" s="19">
        <v>18</v>
      </c>
      <c r="H11" s="24">
        <f t="shared" si="0"/>
        <v>10</v>
      </c>
      <c r="I11" s="19">
        <v>193</v>
      </c>
      <c r="J11" s="25">
        <f t="shared" si="1"/>
        <v>20.336787564766841</v>
      </c>
      <c r="K11" s="19">
        <v>25.94</v>
      </c>
      <c r="L11" s="25">
        <f t="shared" si="2"/>
        <v>18.725905936777178</v>
      </c>
      <c r="M11" s="19">
        <v>9.3000000000000007</v>
      </c>
      <c r="N11" s="27">
        <f t="shared" si="3"/>
        <v>27.9</v>
      </c>
      <c r="O11" s="25">
        <f t="shared" si="4"/>
        <v>76.96269350154401</v>
      </c>
      <c r="P11" s="28">
        <f t="shared" si="5"/>
        <v>0.76962693501544011</v>
      </c>
      <c r="Q11" s="29" t="s">
        <v>21</v>
      </c>
    </row>
    <row r="12" spans="1:17" ht="16.899999999999999" customHeight="1" x14ac:dyDescent="0.25">
      <c r="A12" s="19">
        <v>8</v>
      </c>
      <c r="B12" s="40" t="s">
        <v>27</v>
      </c>
      <c r="C12" s="21" t="s">
        <v>18</v>
      </c>
      <c r="D12" s="37">
        <v>39848</v>
      </c>
      <c r="E12" s="38">
        <v>67</v>
      </c>
      <c r="F12" s="38">
        <v>7</v>
      </c>
      <c r="G12" s="19">
        <v>25</v>
      </c>
      <c r="H12" s="24">
        <f t="shared" si="0"/>
        <v>13.888888888888889</v>
      </c>
      <c r="I12" s="19">
        <v>174</v>
      </c>
      <c r="J12" s="25">
        <f t="shared" si="1"/>
        <v>22.557471264367816</v>
      </c>
      <c r="K12" s="19">
        <v>42.92</v>
      </c>
      <c r="L12" s="25">
        <f t="shared" si="2"/>
        <v>11.317567567567567</v>
      </c>
      <c r="M12" s="19">
        <v>9.4</v>
      </c>
      <c r="N12" s="27">
        <f t="shared" si="3"/>
        <v>28.2</v>
      </c>
      <c r="O12" s="25">
        <f t="shared" si="4"/>
        <v>75.963927720824273</v>
      </c>
      <c r="P12" s="28">
        <f t="shared" si="5"/>
        <v>0.75963927720824276</v>
      </c>
      <c r="Q12" s="29" t="s">
        <v>21</v>
      </c>
    </row>
    <row r="13" spans="1:17" ht="16.899999999999999" customHeight="1" x14ac:dyDescent="0.25">
      <c r="A13" s="19">
        <v>9</v>
      </c>
      <c r="B13" s="20" t="s">
        <v>28</v>
      </c>
      <c r="C13" s="21" t="s">
        <v>18</v>
      </c>
      <c r="D13" s="32">
        <v>39724</v>
      </c>
      <c r="E13" s="33">
        <v>93</v>
      </c>
      <c r="F13" s="33">
        <v>8</v>
      </c>
      <c r="G13" s="19">
        <v>21</v>
      </c>
      <c r="H13" s="24">
        <f t="shared" si="0"/>
        <v>11.666666666666666</v>
      </c>
      <c r="I13" s="19">
        <v>157</v>
      </c>
      <c r="J13" s="25">
        <f t="shared" si="1"/>
        <v>25</v>
      </c>
      <c r="K13" s="19">
        <v>42</v>
      </c>
      <c r="L13" s="25">
        <f t="shared" si="2"/>
        <v>11.56547619047619</v>
      </c>
      <c r="M13" s="19">
        <v>8.3000000000000007</v>
      </c>
      <c r="N13" s="27">
        <f t="shared" si="3"/>
        <v>24.900000000000002</v>
      </c>
      <c r="O13" s="25">
        <f t="shared" si="4"/>
        <v>73.132142857142853</v>
      </c>
      <c r="P13" s="28">
        <f t="shared" si="5"/>
        <v>0.73132142857142857</v>
      </c>
      <c r="Q13" s="29" t="s">
        <v>21</v>
      </c>
    </row>
    <row r="14" spans="1:17" ht="16.899999999999999" customHeight="1" x14ac:dyDescent="0.25">
      <c r="A14" s="19">
        <v>10</v>
      </c>
      <c r="B14" s="20" t="s">
        <v>29</v>
      </c>
      <c r="C14" s="21" t="s">
        <v>18</v>
      </c>
      <c r="D14" s="32">
        <v>39592</v>
      </c>
      <c r="E14" s="33">
        <v>93</v>
      </c>
      <c r="F14" s="33">
        <v>8</v>
      </c>
      <c r="G14" s="19">
        <v>18</v>
      </c>
      <c r="H14" s="24">
        <f t="shared" si="0"/>
        <v>10</v>
      </c>
      <c r="I14" s="19">
        <v>180</v>
      </c>
      <c r="J14" s="25">
        <f t="shared" si="1"/>
        <v>21.805555555555557</v>
      </c>
      <c r="K14" s="19">
        <v>40.799999999999997</v>
      </c>
      <c r="L14" s="25">
        <f t="shared" si="2"/>
        <v>11.905637254901961</v>
      </c>
      <c r="M14" s="19">
        <v>9.6999999999999993</v>
      </c>
      <c r="N14" s="27">
        <f t="shared" si="3"/>
        <v>29.1</v>
      </c>
      <c r="O14" s="25">
        <f t="shared" si="4"/>
        <v>72.811192810457527</v>
      </c>
      <c r="P14" s="28">
        <f t="shared" si="5"/>
        <v>0.72811192810457526</v>
      </c>
      <c r="Q14" s="29" t="s">
        <v>21</v>
      </c>
    </row>
    <row r="15" spans="1:17" ht="16.899999999999999" customHeight="1" x14ac:dyDescent="0.25">
      <c r="A15" s="19">
        <v>11</v>
      </c>
      <c r="B15" s="40" t="s">
        <v>30</v>
      </c>
      <c r="C15" s="21" t="s">
        <v>18</v>
      </c>
      <c r="D15" s="34">
        <v>39902</v>
      </c>
      <c r="E15" s="35">
        <v>39</v>
      </c>
      <c r="F15" s="35">
        <v>7</v>
      </c>
      <c r="G15" s="19">
        <v>20</v>
      </c>
      <c r="H15" s="24">
        <f t="shared" si="0"/>
        <v>11.111111111111111</v>
      </c>
      <c r="I15" s="19">
        <v>208</v>
      </c>
      <c r="J15" s="25">
        <f t="shared" si="1"/>
        <v>18.870192307692307</v>
      </c>
      <c r="K15" s="19">
        <v>26.87</v>
      </c>
      <c r="L15" s="25">
        <f t="shared" si="2"/>
        <v>18.07778191291403</v>
      </c>
      <c r="M15" s="19">
        <v>8.1999999999999993</v>
      </c>
      <c r="N15" s="27">
        <f t="shared" si="3"/>
        <v>24.599999999999998</v>
      </c>
      <c r="O15" s="25">
        <f t="shared" si="4"/>
        <v>72.659085331717449</v>
      </c>
      <c r="P15" s="28">
        <f t="shared" si="5"/>
        <v>0.72659085331717455</v>
      </c>
      <c r="Q15" s="29" t="s">
        <v>21</v>
      </c>
    </row>
    <row r="16" spans="1:17" ht="16.899999999999999" customHeight="1" x14ac:dyDescent="0.25">
      <c r="A16" s="19">
        <v>12</v>
      </c>
      <c r="B16" s="40" t="s">
        <v>31</v>
      </c>
      <c r="C16" s="21" t="s">
        <v>18</v>
      </c>
      <c r="D16" s="37">
        <v>39940</v>
      </c>
      <c r="E16" s="38">
        <v>67</v>
      </c>
      <c r="F16" s="38">
        <v>7</v>
      </c>
      <c r="G16" s="19">
        <v>15</v>
      </c>
      <c r="H16" s="24">
        <f t="shared" si="0"/>
        <v>8.3333333333333339</v>
      </c>
      <c r="I16" s="19">
        <v>165</v>
      </c>
      <c r="J16" s="25">
        <f t="shared" si="1"/>
        <v>23.787878787878789</v>
      </c>
      <c r="K16" s="19">
        <v>52.2</v>
      </c>
      <c r="L16" s="25">
        <f t="shared" si="2"/>
        <v>9.3055555555555554</v>
      </c>
      <c r="M16" s="19">
        <v>9.4</v>
      </c>
      <c r="N16" s="27">
        <f t="shared" si="3"/>
        <v>28.2</v>
      </c>
      <c r="O16" s="25">
        <f t="shared" si="4"/>
        <v>69.626767676767685</v>
      </c>
      <c r="P16" s="28">
        <f t="shared" si="5"/>
        <v>0.69626767676767687</v>
      </c>
      <c r="Q16" s="29"/>
    </row>
    <row r="17" spans="1:17" ht="16.899999999999999" customHeight="1" x14ac:dyDescent="0.25">
      <c r="A17" s="19">
        <v>13</v>
      </c>
      <c r="B17" s="40" t="s">
        <v>32</v>
      </c>
      <c r="C17" s="21" t="s">
        <v>18</v>
      </c>
      <c r="D17" s="37">
        <v>40213</v>
      </c>
      <c r="E17" s="38">
        <v>67</v>
      </c>
      <c r="F17" s="38">
        <v>7</v>
      </c>
      <c r="G17" s="19">
        <v>15</v>
      </c>
      <c r="H17" s="24">
        <f t="shared" si="0"/>
        <v>8.3333333333333339</v>
      </c>
      <c r="I17" s="19">
        <v>200</v>
      </c>
      <c r="J17" s="25">
        <f t="shared" si="1"/>
        <v>19.625</v>
      </c>
      <c r="K17" s="19">
        <v>32.71</v>
      </c>
      <c r="L17" s="25">
        <f t="shared" si="2"/>
        <v>14.850198715988993</v>
      </c>
      <c r="M17" s="19">
        <v>8.9</v>
      </c>
      <c r="N17" s="27">
        <f t="shared" si="3"/>
        <v>26.7</v>
      </c>
      <c r="O17" s="25">
        <f t="shared" si="4"/>
        <v>69.508532049322326</v>
      </c>
      <c r="P17" s="28">
        <f t="shared" si="5"/>
        <v>0.69508532049322325</v>
      </c>
      <c r="Q17" s="29"/>
    </row>
    <row r="18" spans="1:17" ht="16.899999999999999" customHeight="1" x14ac:dyDescent="0.25">
      <c r="A18" s="19">
        <v>14</v>
      </c>
      <c r="B18" s="40" t="s">
        <v>33</v>
      </c>
      <c r="C18" s="21" t="s">
        <v>18</v>
      </c>
      <c r="D18" s="39">
        <v>39470</v>
      </c>
      <c r="E18" s="41">
        <v>16</v>
      </c>
      <c r="F18" s="41">
        <v>7</v>
      </c>
      <c r="G18" s="19">
        <v>23</v>
      </c>
      <c r="H18" s="24">
        <f t="shared" si="0"/>
        <v>12.777777777777779</v>
      </c>
      <c r="I18" s="19">
        <v>183</v>
      </c>
      <c r="J18" s="25">
        <f t="shared" si="1"/>
        <v>21.448087431693988</v>
      </c>
      <c r="K18" s="19">
        <v>41.98</v>
      </c>
      <c r="L18" s="25">
        <f t="shared" si="2"/>
        <v>11.570986183897094</v>
      </c>
      <c r="M18" s="19">
        <v>7.9</v>
      </c>
      <c r="N18" s="27">
        <f t="shared" si="3"/>
        <v>23.7</v>
      </c>
      <c r="O18" s="25">
        <f t="shared" si="4"/>
        <v>69.496851393368857</v>
      </c>
      <c r="P18" s="28">
        <f t="shared" si="5"/>
        <v>0.69496851393368853</v>
      </c>
      <c r="Q18" s="29"/>
    </row>
    <row r="19" spans="1:17" ht="16.899999999999999" customHeight="1" x14ac:dyDescent="0.25">
      <c r="A19" s="19">
        <v>15</v>
      </c>
      <c r="B19" s="20" t="s">
        <v>34</v>
      </c>
      <c r="C19" s="21" t="s">
        <v>18</v>
      </c>
      <c r="D19" s="30">
        <v>39554</v>
      </c>
      <c r="E19" s="31">
        <v>69</v>
      </c>
      <c r="F19" s="31">
        <v>8</v>
      </c>
      <c r="G19" s="19">
        <v>16</v>
      </c>
      <c r="H19" s="24">
        <f t="shared" si="0"/>
        <v>8.8888888888888893</v>
      </c>
      <c r="I19" s="19">
        <v>170</v>
      </c>
      <c r="J19" s="25">
        <f t="shared" si="1"/>
        <v>23.088235294117649</v>
      </c>
      <c r="K19" s="19">
        <v>37.630000000000003</v>
      </c>
      <c r="L19" s="25">
        <f t="shared" si="2"/>
        <v>12.908583576933298</v>
      </c>
      <c r="M19" s="19">
        <v>8.1</v>
      </c>
      <c r="N19" s="27">
        <f t="shared" si="3"/>
        <v>24.3</v>
      </c>
      <c r="O19" s="25">
        <f t="shared" si="4"/>
        <v>69.185707759939831</v>
      </c>
      <c r="P19" s="28">
        <f t="shared" si="5"/>
        <v>0.6918570775993983</v>
      </c>
      <c r="Q19" s="29"/>
    </row>
    <row r="20" spans="1:17" ht="16.899999999999999" customHeight="1" x14ac:dyDescent="0.25">
      <c r="A20" s="19">
        <v>16</v>
      </c>
      <c r="B20" s="20" t="s">
        <v>35</v>
      </c>
      <c r="C20" s="21" t="s">
        <v>18</v>
      </c>
      <c r="D20" s="42" t="s">
        <v>36</v>
      </c>
      <c r="E20" s="23">
        <v>19</v>
      </c>
      <c r="F20" s="23">
        <v>8</v>
      </c>
      <c r="G20" s="19">
        <v>19</v>
      </c>
      <c r="H20" s="24">
        <f t="shared" si="0"/>
        <v>10.555555555555555</v>
      </c>
      <c r="I20" s="19">
        <v>163</v>
      </c>
      <c r="J20" s="25">
        <f t="shared" si="1"/>
        <v>24.079754601226995</v>
      </c>
      <c r="K20" s="19">
        <v>47.56</v>
      </c>
      <c r="L20" s="25">
        <f t="shared" si="2"/>
        <v>10.213414634146341</v>
      </c>
      <c r="M20" s="19">
        <v>8.1</v>
      </c>
      <c r="N20" s="27">
        <f t="shared" si="3"/>
        <v>24.3</v>
      </c>
      <c r="O20" s="25">
        <f t="shared" si="4"/>
        <v>69.148724790928895</v>
      </c>
      <c r="P20" s="28">
        <f t="shared" si="5"/>
        <v>0.69148724790928895</v>
      </c>
      <c r="Q20" s="29"/>
    </row>
    <row r="21" spans="1:17" ht="16.899999999999999" customHeight="1" x14ac:dyDescent="0.25">
      <c r="A21" s="19">
        <v>17</v>
      </c>
      <c r="B21" s="20" t="s">
        <v>37</v>
      </c>
      <c r="C21" s="21" t="s">
        <v>18</v>
      </c>
      <c r="D21" s="43" t="s">
        <v>38</v>
      </c>
      <c r="E21" s="44">
        <v>90</v>
      </c>
      <c r="F21" s="45">
        <v>8</v>
      </c>
      <c r="G21" s="19">
        <v>18</v>
      </c>
      <c r="H21" s="24">
        <f t="shared" si="0"/>
        <v>10</v>
      </c>
      <c r="I21" s="19">
        <v>221</v>
      </c>
      <c r="J21" s="25">
        <f t="shared" si="1"/>
        <v>17.760180995475114</v>
      </c>
      <c r="K21" s="19">
        <v>41.66</v>
      </c>
      <c r="L21" s="25">
        <f t="shared" si="2"/>
        <v>11.65986557849256</v>
      </c>
      <c r="M21" s="19">
        <v>9.6</v>
      </c>
      <c r="N21" s="27">
        <f t="shared" si="3"/>
        <v>28.8</v>
      </c>
      <c r="O21" s="25">
        <f t="shared" si="4"/>
        <v>68.220046573967679</v>
      </c>
      <c r="P21" s="28">
        <f t="shared" si="5"/>
        <v>0.68220046573967674</v>
      </c>
      <c r="Q21" s="29"/>
    </row>
    <row r="22" spans="1:17" ht="16.899999999999999" customHeight="1" x14ac:dyDescent="0.25">
      <c r="A22" s="19">
        <v>18</v>
      </c>
      <c r="B22" s="40" t="s">
        <v>39</v>
      </c>
      <c r="C22" s="21" t="s">
        <v>18</v>
      </c>
      <c r="D22" s="22">
        <v>39844</v>
      </c>
      <c r="E22" s="23">
        <v>70</v>
      </c>
      <c r="F22" s="23">
        <v>7</v>
      </c>
      <c r="G22" s="19">
        <v>13</v>
      </c>
      <c r="H22" s="24">
        <f t="shared" si="0"/>
        <v>7.2222222222222223</v>
      </c>
      <c r="I22" s="19">
        <v>191</v>
      </c>
      <c r="J22" s="25">
        <f t="shared" si="1"/>
        <v>20.549738219895289</v>
      </c>
      <c r="K22" s="19">
        <v>37.17</v>
      </c>
      <c r="L22" s="25">
        <f t="shared" si="2"/>
        <v>13.06833467850417</v>
      </c>
      <c r="M22" s="19">
        <v>9.1</v>
      </c>
      <c r="N22" s="27">
        <f t="shared" si="3"/>
        <v>27.3</v>
      </c>
      <c r="O22" s="25">
        <f t="shared" si="4"/>
        <v>68.140295120621687</v>
      </c>
      <c r="P22" s="28">
        <f t="shared" si="5"/>
        <v>0.68140295120621686</v>
      </c>
      <c r="Q22" s="29"/>
    </row>
    <row r="23" spans="1:17" ht="16.899999999999999" customHeight="1" x14ac:dyDescent="0.25">
      <c r="A23" s="19">
        <v>19</v>
      </c>
      <c r="B23" s="20" t="s">
        <v>40</v>
      </c>
      <c r="C23" s="21" t="s">
        <v>18</v>
      </c>
      <c r="D23" s="32">
        <v>39629</v>
      </c>
      <c r="E23" s="33">
        <v>93</v>
      </c>
      <c r="F23" s="33">
        <v>8</v>
      </c>
      <c r="G23" s="19">
        <v>23</v>
      </c>
      <c r="H23" s="24">
        <f t="shared" si="0"/>
        <v>12.777777777777779</v>
      </c>
      <c r="I23" s="19">
        <v>188</v>
      </c>
      <c r="J23" s="25">
        <f t="shared" si="1"/>
        <v>20.877659574468087</v>
      </c>
      <c r="K23" s="19">
        <v>45.23</v>
      </c>
      <c r="L23" s="25">
        <f t="shared" si="2"/>
        <v>10.739553393765201</v>
      </c>
      <c r="M23" s="19">
        <v>7.8</v>
      </c>
      <c r="N23" s="27">
        <f t="shared" si="3"/>
        <v>23.4</v>
      </c>
      <c r="O23" s="25">
        <f t="shared" si="4"/>
        <v>67.794990746011067</v>
      </c>
      <c r="P23" s="28">
        <f t="shared" si="5"/>
        <v>0.67794990746011063</v>
      </c>
      <c r="Q23" s="29"/>
    </row>
    <row r="24" spans="1:17" ht="16.899999999999999" customHeight="1" x14ac:dyDescent="0.25">
      <c r="A24" s="19">
        <v>20</v>
      </c>
      <c r="B24" s="40" t="s">
        <v>41</v>
      </c>
      <c r="C24" s="21" t="s">
        <v>18</v>
      </c>
      <c r="D24" s="37">
        <v>40113</v>
      </c>
      <c r="E24" s="38">
        <v>67</v>
      </c>
      <c r="F24" s="38">
        <v>7</v>
      </c>
      <c r="G24" s="19">
        <v>21</v>
      </c>
      <c r="H24" s="24">
        <f t="shared" si="0"/>
        <v>11.666666666666666</v>
      </c>
      <c r="I24" s="19">
        <v>188</v>
      </c>
      <c r="J24" s="25">
        <f t="shared" si="1"/>
        <v>20.877659574468087</v>
      </c>
      <c r="K24" s="19">
        <v>45.46</v>
      </c>
      <c r="L24" s="25">
        <f t="shared" si="2"/>
        <v>10.685217773867135</v>
      </c>
      <c r="M24" s="19">
        <v>8.1</v>
      </c>
      <c r="N24" s="27">
        <f t="shared" si="3"/>
        <v>24.3</v>
      </c>
      <c r="O24" s="25">
        <f t="shared" si="4"/>
        <v>67.529544015001889</v>
      </c>
      <c r="P24" s="28">
        <f t="shared" si="5"/>
        <v>0.67529544015001886</v>
      </c>
      <c r="Q24" s="29"/>
    </row>
    <row r="25" spans="1:17" ht="16.899999999999999" customHeight="1" x14ac:dyDescent="0.25">
      <c r="A25" s="19">
        <v>21</v>
      </c>
      <c r="B25" s="40" t="s">
        <v>42</v>
      </c>
      <c r="C25" s="21" t="s">
        <v>18</v>
      </c>
      <c r="D25" s="30">
        <v>40353</v>
      </c>
      <c r="E25" s="31">
        <v>69</v>
      </c>
      <c r="F25" s="20" t="s">
        <v>43</v>
      </c>
      <c r="G25" s="19">
        <v>16</v>
      </c>
      <c r="H25" s="24">
        <f t="shared" si="0"/>
        <v>8.8888888888888893</v>
      </c>
      <c r="I25" s="19">
        <v>206</v>
      </c>
      <c r="J25" s="25">
        <f t="shared" si="1"/>
        <v>19.053398058252426</v>
      </c>
      <c r="K25" s="19">
        <v>32.74</v>
      </c>
      <c r="L25" s="25">
        <f t="shared" si="2"/>
        <v>14.836591325595601</v>
      </c>
      <c r="M25" s="19">
        <v>8.1999999999999993</v>
      </c>
      <c r="N25" s="27">
        <f t="shared" si="3"/>
        <v>24.599999999999998</v>
      </c>
      <c r="O25" s="25">
        <f t="shared" si="4"/>
        <v>67.378878272736912</v>
      </c>
      <c r="P25" s="28">
        <f t="shared" si="5"/>
        <v>0.67378878272736908</v>
      </c>
      <c r="Q25" s="29"/>
    </row>
    <row r="26" spans="1:17" ht="16.899999999999999" customHeight="1" x14ac:dyDescent="0.25">
      <c r="A26" s="19">
        <v>22</v>
      </c>
      <c r="B26" s="20" t="s">
        <v>44</v>
      </c>
      <c r="C26" s="21" t="s">
        <v>18</v>
      </c>
      <c r="D26" s="43" t="s">
        <v>45</v>
      </c>
      <c r="E26" s="44">
        <v>90</v>
      </c>
      <c r="F26" s="45">
        <v>8</v>
      </c>
      <c r="G26" s="19">
        <v>13</v>
      </c>
      <c r="H26" s="24">
        <f t="shared" si="0"/>
        <v>7.2222222222222223</v>
      </c>
      <c r="I26" s="19">
        <v>205</v>
      </c>
      <c r="J26" s="25">
        <f t="shared" si="1"/>
        <v>19.146341463414632</v>
      </c>
      <c r="K26" s="19">
        <v>35.68</v>
      </c>
      <c r="L26" s="25">
        <f t="shared" si="2"/>
        <v>13.614069506726457</v>
      </c>
      <c r="M26" s="19">
        <v>9.1</v>
      </c>
      <c r="N26" s="27">
        <f t="shared" si="3"/>
        <v>27.3</v>
      </c>
      <c r="O26" s="25">
        <f t="shared" si="4"/>
        <v>67.282633192363306</v>
      </c>
      <c r="P26" s="28">
        <f t="shared" si="5"/>
        <v>0.67282633192363306</v>
      </c>
      <c r="Q26" s="29"/>
    </row>
    <row r="27" spans="1:17" ht="16.899999999999999" customHeight="1" x14ac:dyDescent="0.25">
      <c r="A27" s="19">
        <v>23</v>
      </c>
      <c r="B27" s="20" t="s">
        <v>46</v>
      </c>
      <c r="C27" s="21" t="s">
        <v>18</v>
      </c>
      <c r="D27" s="39">
        <v>39565</v>
      </c>
      <c r="E27" s="33">
        <v>45</v>
      </c>
      <c r="F27" s="33">
        <v>8</v>
      </c>
      <c r="G27" s="19">
        <v>16</v>
      </c>
      <c r="H27" s="24">
        <f t="shared" si="0"/>
        <v>8.8888888888888893</v>
      </c>
      <c r="I27" s="19">
        <v>181</v>
      </c>
      <c r="J27" s="25">
        <f t="shared" si="1"/>
        <v>21.685082872928177</v>
      </c>
      <c r="K27" s="19">
        <v>48.82</v>
      </c>
      <c r="L27" s="25">
        <f t="shared" si="2"/>
        <v>9.9498156493240479</v>
      </c>
      <c r="M27" s="19">
        <v>8.9</v>
      </c>
      <c r="N27" s="27">
        <f t="shared" si="3"/>
        <v>26.7</v>
      </c>
      <c r="O27" s="25">
        <f t="shared" si="4"/>
        <v>67.223787411141117</v>
      </c>
      <c r="P27" s="28">
        <f t="shared" si="5"/>
        <v>0.67223787411141123</v>
      </c>
      <c r="Q27" s="29"/>
    </row>
    <row r="28" spans="1:17" ht="16.899999999999999" customHeight="1" x14ac:dyDescent="0.25">
      <c r="A28" s="19">
        <v>24</v>
      </c>
      <c r="B28" s="20" t="s">
        <v>47</v>
      </c>
      <c r="C28" s="21" t="s">
        <v>18</v>
      </c>
      <c r="D28" s="43" t="s">
        <v>48</v>
      </c>
      <c r="E28" s="44">
        <v>90</v>
      </c>
      <c r="F28" s="45">
        <v>8</v>
      </c>
      <c r="G28" s="19">
        <v>13</v>
      </c>
      <c r="H28" s="24">
        <f t="shared" si="0"/>
        <v>7.2222222222222223</v>
      </c>
      <c r="I28" s="19">
        <v>189</v>
      </c>
      <c r="J28" s="25">
        <f t="shared" si="1"/>
        <v>20.767195767195766</v>
      </c>
      <c r="K28" s="19">
        <v>58.67</v>
      </c>
      <c r="L28" s="25">
        <f t="shared" si="2"/>
        <v>8.2793591273223104</v>
      </c>
      <c r="M28" s="19">
        <v>10</v>
      </c>
      <c r="N28" s="27">
        <f t="shared" si="3"/>
        <v>30</v>
      </c>
      <c r="O28" s="25">
        <f t="shared" si="4"/>
        <v>66.268777116740296</v>
      </c>
      <c r="P28" s="28">
        <f t="shared" si="5"/>
        <v>0.66268777116740296</v>
      </c>
      <c r="Q28" s="29"/>
    </row>
    <row r="29" spans="1:17" ht="16.899999999999999" customHeight="1" x14ac:dyDescent="0.25">
      <c r="A29" s="19">
        <v>25</v>
      </c>
      <c r="B29" s="40" t="s">
        <v>49</v>
      </c>
      <c r="C29" s="21" t="s">
        <v>18</v>
      </c>
      <c r="D29" s="32">
        <v>40057</v>
      </c>
      <c r="E29" s="33">
        <v>93</v>
      </c>
      <c r="F29" s="33">
        <v>7</v>
      </c>
      <c r="G29" s="19">
        <v>17</v>
      </c>
      <c r="H29" s="24">
        <f t="shared" si="0"/>
        <v>9.4444444444444446</v>
      </c>
      <c r="I29" s="19">
        <v>181</v>
      </c>
      <c r="J29" s="25">
        <f t="shared" si="1"/>
        <v>21.685082872928177</v>
      </c>
      <c r="K29" s="19">
        <v>45.04</v>
      </c>
      <c r="L29" s="25">
        <f t="shared" si="2"/>
        <v>10.784857904085257</v>
      </c>
      <c r="M29" s="19">
        <v>8</v>
      </c>
      <c r="N29" s="27">
        <f t="shared" si="3"/>
        <v>24</v>
      </c>
      <c r="O29" s="25">
        <f t="shared" si="4"/>
        <v>65.914385221457877</v>
      </c>
      <c r="P29" s="28">
        <f t="shared" si="5"/>
        <v>0.65914385221457872</v>
      </c>
      <c r="Q29" s="29"/>
    </row>
    <row r="30" spans="1:17" ht="16.899999999999999" customHeight="1" x14ac:dyDescent="0.25">
      <c r="A30" s="19">
        <v>26</v>
      </c>
      <c r="B30" s="20" t="s">
        <v>50</v>
      </c>
      <c r="C30" s="21" t="s">
        <v>18</v>
      </c>
      <c r="D30" s="46">
        <v>39702</v>
      </c>
      <c r="E30" s="33">
        <v>89</v>
      </c>
      <c r="F30" s="33">
        <v>8</v>
      </c>
      <c r="G30" s="19">
        <v>18</v>
      </c>
      <c r="H30" s="24">
        <f t="shared" si="0"/>
        <v>10</v>
      </c>
      <c r="I30" s="19">
        <v>207</v>
      </c>
      <c r="J30" s="25">
        <f t="shared" si="1"/>
        <v>18.961352657004831</v>
      </c>
      <c r="K30" s="19">
        <v>41.48</v>
      </c>
      <c r="L30" s="25">
        <f t="shared" si="2"/>
        <v>11.710462873674061</v>
      </c>
      <c r="M30" s="19">
        <v>8.4</v>
      </c>
      <c r="N30" s="27">
        <f t="shared" si="3"/>
        <v>25.2</v>
      </c>
      <c r="O30" s="25">
        <f t="shared" si="4"/>
        <v>65.871815530678887</v>
      </c>
      <c r="P30" s="28">
        <f t="shared" si="5"/>
        <v>0.6587181553067889</v>
      </c>
      <c r="Q30" s="29"/>
    </row>
    <row r="31" spans="1:17" ht="16.899999999999999" customHeight="1" x14ac:dyDescent="0.25">
      <c r="A31" s="19">
        <v>27</v>
      </c>
      <c r="B31" s="20" t="s">
        <v>51</v>
      </c>
      <c r="C31" s="21" t="s">
        <v>18</v>
      </c>
      <c r="D31" s="32">
        <v>39408</v>
      </c>
      <c r="E31" s="33">
        <v>93</v>
      </c>
      <c r="F31" s="33">
        <v>8</v>
      </c>
      <c r="G31" s="19">
        <v>14</v>
      </c>
      <c r="H31" s="24">
        <f t="shared" si="0"/>
        <v>7.7777777777777777</v>
      </c>
      <c r="I31" s="19">
        <v>181</v>
      </c>
      <c r="J31" s="25">
        <f t="shared" si="1"/>
        <v>21.685082872928177</v>
      </c>
      <c r="K31" s="19">
        <v>41.63</v>
      </c>
      <c r="L31" s="25">
        <f t="shared" si="2"/>
        <v>11.668268075906797</v>
      </c>
      <c r="M31" s="19">
        <v>8.1999999999999993</v>
      </c>
      <c r="N31" s="27">
        <f t="shared" si="3"/>
        <v>24.599999999999998</v>
      </c>
      <c r="O31" s="25">
        <f t="shared" si="4"/>
        <v>65.731128726612752</v>
      </c>
      <c r="P31" s="28">
        <f t="shared" si="5"/>
        <v>0.65731128726612753</v>
      </c>
      <c r="Q31" s="29"/>
    </row>
    <row r="32" spans="1:17" ht="16.899999999999999" customHeight="1" x14ac:dyDescent="0.25">
      <c r="A32" s="19">
        <v>28</v>
      </c>
      <c r="B32" s="40" t="s">
        <v>52</v>
      </c>
      <c r="C32" s="21" t="s">
        <v>18</v>
      </c>
      <c r="D32" s="32">
        <v>40082</v>
      </c>
      <c r="E32" s="33">
        <v>93</v>
      </c>
      <c r="F32" s="33">
        <v>7</v>
      </c>
      <c r="G32" s="19">
        <v>21</v>
      </c>
      <c r="H32" s="24">
        <f t="shared" si="0"/>
        <v>11.666666666666666</v>
      </c>
      <c r="I32" s="19">
        <v>200</v>
      </c>
      <c r="J32" s="25">
        <f t="shared" si="1"/>
        <v>19.625</v>
      </c>
      <c r="K32" s="19">
        <v>47.69</v>
      </c>
      <c r="L32" s="25">
        <f t="shared" si="2"/>
        <v>10.185573495491719</v>
      </c>
      <c r="M32" s="19">
        <v>7.9</v>
      </c>
      <c r="N32" s="27">
        <f t="shared" si="3"/>
        <v>23.7</v>
      </c>
      <c r="O32" s="25">
        <f t="shared" si="4"/>
        <v>65.177240162158384</v>
      </c>
      <c r="P32" s="28">
        <f t="shared" si="5"/>
        <v>0.65177240162158379</v>
      </c>
      <c r="Q32" s="29"/>
    </row>
    <row r="33" spans="1:17" ht="16.899999999999999" customHeight="1" x14ac:dyDescent="0.25">
      <c r="A33" s="19">
        <v>29</v>
      </c>
      <c r="B33" s="20" t="s">
        <v>53</v>
      </c>
      <c r="C33" s="21" t="s">
        <v>18</v>
      </c>
      <c r="D33" s="39">
        <v>39523</v>
      </c>
      <c r="E33" s="41">
        <v>72</v>
      </c>
      <c r="F33" s="41">
        <v>8</v>
      </c>
      <c r="G33" s="19">
        <v>21</v>
      </c>
      <c r="H33" s="24">
        <f t="shared" si="0"/>
        <v>11.666666666666666</v>
      </c>
      <c r="I33" s="19">
        <v>184</v>
      </c>
      <c r="J33" s="25">
        <f t="shared" si="1"/>
        <v>21.331521739130434</v>
      </c>
      <c r="K33" s="19">
        <v>71.41</v>
      </c>
      <c r="L33" s="25">
        <f t="shared" si="2"/>
        <v>6.802268589833357</v>
      </c>
      <c r="M33" s="19">
        <v>8.1</v>
      </c>
      <c r="N33" s="27">
        <f t="shared" si="3"/>
        <v>24.3</v>
      </c>
      <c r="O33" s="25">
        <f t="shared" si="4"/>
        <v>64.100456995630452</v>
      </c>
      <c r="P33" s="28">
        <f t="shared" si="5"/>
        <v>0.6410045699563045</v>
      </c>
      <c r="Q33" s="29"/>
    </row>
    <row r="34" spans="1:17" ht="16.899999999999999" customHeight="1" x14ac:dyDescent="0.25">
      <c r="A34" s="19">
        <v>30</v>
      </c>
      <c r="B34" s="20" t="s">
        <v>54</v>
      </c>
      <c r="C34" s="21" t="s">
        <v>18</v>
      </c>
      <c r="D34" s="39">
        <v>39744</v>
      </c>
      <c r="E34" s="33">
        <v>41</v>
      </c>
      <c r="F34" s="33">
        <v>8</v>
      </c>
      <c r="G34" s="19">
        <v>16</v>
      </c>
      <c r="H34" s="24">
        <f t="shared" si="0"/>
        <v>8.8888888888888893</v>
      </c>
      <c r="I34" s="19">
        <v>194</v>
      </c>
      <c r="J34" s="25">
        <f t="shared" si="1"/>
        <v>20.231958762886599</v>
      </c>
      <c r="K34" s="19">
        <v>58.97</v>
      </c>
      <c r="L34" s="25">
        <f t="shared" si="2"/>
        <v>8.2372392742072247</v>
      </c>
      <c r="M34" s="19">
        <v>8.9</v>
      </c>
      <c r="N34" s="27">
        <f t="shared" si="3"/>
        <v>26.7</v>
      </c>
      <c r="O34" s="25">
        <f t="shared" si="4"/>
        <v>64.058086925982707</v>
      </c>
      <c r="P34" s="28">
        <f t="shared" si="5"/>
        <v>0.64058086925982705</v>
      </c>
      <c r="Q34" s="29"/>
    </row>
    <row r="35" spans="1:17" ht="16.899999999999999" customHeight="1" x14ac:dyDescent="0.25">
      <c r="A35" s="19">
        <v>31</v>
      </c>
      <c r="B35" s="40" t="s">
        <v>55</v>
      </c>
      <c r="C35" s="21" t="s">
        <v>18</v>
      </c>
      <c r="D35" s="39">
        <v>40209</v>
      </c>
      <c r="E35" s="33">
        <v>45</v>
      </c>
      <c r="F35" s="33">
        <v>7</v>
      </c>
      <c r="G35" s="19">
        <v>19</v>
      </c>
      <c r="H35" s="24">
        <f t="shared" si="0"/>
        <v>10.555555555555555</v>
      </c>
      <c r="I35" s="19">
        <v>197</v>
      </c>
      <c r="J35" s="25">
        <f t="shared" si="1"/>
        <v>19.923857868020306</v>
      </c>
      <c r="K35" s="19">
        <v>63.04</v>
      </c>
      <c r="L35" s="25">
        <f t="shared" si="2"/>
        <v>7.7054251269035534</v>
      </c>
      <c r="M35" s="19">
        <v>8.6</v>
      </c>
      <c r="N35" s="27">
        <f t="shared" si="3"/>
        <v>25.8</v>
      </c>
      <c r="O35" s="25">
        <f t="shared" si="4"/>
        <v>63.984838550479424</v>
      </c>
      <c r="P35" s="28">
        <f t="shared" si="5"/>
        <v>0.63984838550479428</v>
      </c>
      <c r="Q35" s="29"/>
    </row>
    <row r="36" spans="1:17" ht="16.899999999999999" customHeight="1" x14ac:dyDescent="0.25">
      <c r="A36" s="19">
        <v>32</v>
      </c>
      <c r="B36" s="20" t="s">
        <v>56</v>
      </c>
      <c r="C36" s="21" t="s">
        <v>18</v>
      </c>
      <c r="D36" s="39">
        <v>39417</v>
      </c>
      <c r="E36" s="33">
        <v>61</v>
      </c>
      <c r="F36" s="41">
        <v>8</v>
      </c>
      <c r="G36" s="19">
        <v>15</v>
      </c>
      <c r="H36" s="24">
        <f t="shared" si="0"/>
        <v>8.3333333333333339</v>
      </c>
      <c r="I36" s="19">
        <v>176</v>
      </c>
      <c r="J36" s="25">
        <f t="shared" si="1"/>
        <v>22.301136363636363</v>
      </c>
      <c r="K36" s="19">
        <v>47.01</v>
      </c>
      <c r="L36" s="25">
        <f t="shared" si="2"/>
        <v>10.332907891937886</v>
      </c>
      <c r="M36" s="19">
        <v>7.6</v>
      </c>
      <c r="N36" s="27">
        <f t="shared" si="3"/>
        <v>22.8</v>
      </c>
      <c r="O36" s="25">
        <f t="shared" si="4"/>
        <v>63.767377588907578</v>
      </c>
      <c r="P36" s="28">
        <f t="shared" si="5"/>
        <v>0.63767377588907581</v>
      </c>
      <c r="Q36" s="29"/>
    </row>
    <row r="37" spans="1:17" ht="16.899999999999999" customHeight="1" x14ac:dyDescent="0.25">
      <c r="A37" s="19">
        <v>33</v>
      </c>
      <c r="B37" s="40" t="s">
        <v>57</v>
      </c>
      <c r="C37" s="21" t="s">
        <v>18</v>
      </c>
      <c r="D37" s="39">
        <v>39823</v>
      </c>
      <c r="E37" s="33">
        <v>75</v>
      </c>
      <c r="F37" s="33">
        <v>7</v>
      </c>
      <c r="G37" s="19">
        <v>10</v>
      </c>
      <c r="H37" s="24">
        <f t="shared" si="0"/>
        <v>5.5555555555555554</v>
      </c>
      <c r="I37" s="19">
        <v>199</v>
      </c>
      <c r="J37" s="25">
        <f t="shared" si="1"/>
        <v>19.723618090452263</v>
      </c>
      <c r="K37" s="19">
        <v>36.369999999999997</v>
      </c>
      <c r="L37" s="25">
        <f t="shared" si="2"/>
        <v>13.355787737146001</v>
      </c>
      <c r="M37" s="19">
        <v>8.3000000000000007</v>
      </c>
      <c r="N37" s="27">
        <f t="shared" si="3"/>
        <v>24.900000000000002</v>
      </c>
      <c r="O37" s="25">
        <f t="shared" si="4"/>
        <v>63.534961383153828</v>
      </c>
      <c r="P37" s="28">
        <f t="shared" si="5"/>
        <v>0.63534961383153832</v>
      </c>
      <c r="Q37" s="29"/>
    </row>
    <row r="38" spans="1:17" ht="16.899999999999999" customHeight="1" x14ac:dyDescent="0.25">
      <c r="A38" s="19">
        <v>34</v>
      </c>
      <c r="B38" s="20" t="s">
        <v>58</v>
      </c>
      <c r="C38" s="21" t="s">
        <v>18</v>
      </c>
      <c r="D38" s="42" t="s">
        <v>59</v>
      </c>
      <c r="E38" s="23">
        <v>19</v>
      </c>
      <c r="F38" s="23">
        <v>8</v>
      </c>
      <c r="G38" s="19">
        <v>22</v>
      </c>
      <c r="H38" s="24">
        <f t="shared" si="0"/>
        <v>12.222222222222221</v>
      </c>
      <c r="I38" s="19">
        <v>176</v>
      </c>
      <c r="J38" s="25">
        <f t="shared" si="1"/>
        <v>22.301136363636363</v>
      </c>
      <c r="K38" s="19">
        <v>53.12</v>
      </c>
      <c r="L38" s="25">
        <f t="shared" si="2"/>
        <v>9.1443900602409638</v>
      </c>
      <c r="M38" s="19">
        <v>6.6</v>
      </c>
      <c r="N38" s="27">
        <f t="shared" si="3"/>
        <v>19.8</v>
      </c>
      <c r="O38" s="25">
        <f t="shared" si="4"/>
        <v>63.467748646099551</v>
      </c>
      <c r="P38" s="28">
        <f t="shared" si="5"/>
        <v>0.63467748646099553</v>
      </c>
      <c r="Q38" s="29"/>
    </row>
    <row r="39" spans="1:17" ht="16.899999999999999" customHeight="1" x14ac:dyDescent="0.25">
      <c r="A39" s="19">
        <v>35</v>
      </c>
      <c r="B39" s="40" t="s">
        <v>60</v>
      </c>
      <c r="C39" s="21" t="s">
        <v>18</v>
      </c>
      <c r="D39" s="37">
        <v>39409</v>
      </c>
      <c r="E39" s="38">
        <v>67</v>
      </c>
      <c r="F39" s="38">
        <v>8</v>
      </c>
      <c r="G39" s="19"/>
      <c r="H39" s="24">
        <f t="shared" si="0"/>
        <v>0</v>
      </c>
      <c r="I39" s="19">
        <v>166</v>
      </c>
      <c r="J39" s="25">
        <f t="shared" si="1"/>
        <v>23.64457831325301</v>
      </c>
      <c r="K39" s="19">
        <v>39.76</v>
      </c>
      <c r="L39" s="25">
        <f t="shared" si="2"/>
        <v>12.2170523138833</v>
      </c>
      <c r="M39" s="19">
        <v>9.1999999999999993</v>
      </c>
      <c r="N39" s="27">
        <f t="shared" si="3"/>
        <v>27.6</v>
      </c>
      <c r="O39" s="25">
        <f t="shared" si="4"/>
        <v>63.461630627136309</v>
      </c>
      <c r="P39" s="28">
        <f t="shared" si="5"/>
        <v>0.63461630627136312</v>
      </c>
      <c r="Q39" s="29"/>
    </row>
    <row r="40" spans="1:17" ht="16.899999999999999" customHeight="1" x14ac:dyDescent="0.25">
      <c r="A40" s="19">
        <v>36</v>
      </c>
      <c r="B40" s="40" t="s">
        <v>61</v>
      </c>
      <c r="C40" s="21" t="s">
        <v>18</v>
      </c>
      <c r="D40" s="39">
        <v>40080</v>
      </c>
      <c r="E40" s="41">
        <v>72</v>
      </c>
      <c r="F40" s="41">
        <v>7</v>
      </c>
      <c r="G40" s="19">
        <v>11</v>
      </c>
      <c r="H40" s="24">
        <f t="shared" si="0"/>
        <v>6.1111111111111107</v>
      </c>
      <c r="I40" s="19">
        <v>179</v>
      </c>
      <c r="J40" s="25">
        <f t="shared" si="1"/>
        <v>21.927374301675979</v>
      </c>
      <c r="K40" s="19">
        <v>46.54</v>
      </c>
      <c r="L40" s="25">
        <f t="shared" si="2"/>
        <v>10.437258272453803</v>
      </c>
      <c r="M40" s="19">
        <v>8.1</v>
      </c>
      <c r="N40" s="27">
        <f t="shared" si="3"/>
        <v>24.3</v>
      </c>
      <c r="O40" s="25">
        <f t="shared" si="4"/>
        <v>62.775743685240897</v>
      </c>
      <c r="P40" s="28">
        <f t="shared" si="5"/>
        <v>0.62775743685240892</v>
      </c>
      <c r="Q40" s="29"/>
    </row>
    <row r="41" spans="1:17" ht="16.899999999999999" customHeight="1" x14ac:dyDescent="0.25">
      <c r="A41" s="19">
        <v>37</v>
      </c>
      <c r="B41" s="40" t="s">
        <v>62</v>
      </c>
      <c r="C41" s="21" t="s">
        <v>18</v>
      </c>
      <c r="D41" s="39">
        <v>39879</v>
      </c>
      <c r="E41" s="33">
        <v>61</v>
      </c>
      <c r="F41" s="41">
        <v>7</v>
      </c>
      <c r="G41" s="19">
        <v>14</v>
      </c>
      <c r="H41" s="24">
        <f t="shared" si="0"/>
        <v>7.7777777777777777</v>
      </c>
      <c r="I41" s="19">
        <v>214</v>
      </c>
      <c r="J41" s="25">
        <f t="shared" si="1"/>
        <v>18.341121495327101</v>
      </c>
      <c r="K41" s="19">
        <v>62.14</v>
      </c>
      <c r="L41" s="25">
        <f t="shared" si="2"/>
        <v>7.817026070164145</v>
      </c>
      <c r="M41" s="19">
        <v>9.4</v>
      </c>
      <c r="N41" s="27">
        <f t="shared" si="3"/>
        <v>28.2</v>
      </c>
      <c r="O41" s="25">
        <f t="shared" si="4"/>
        <v>62.135925343269022</v>
      </c>
      <c r="P41" s="28">
        <f t="shared" si="5"/>
        <v>0.62135925343269027</v>
      </c>
      <c r="Q41" s="29"/>
    </row>
    <row r="42" spans="1:17" ht="16.899999999999999" customHeight="1" x14ac:dyDescent="0.25">
      <c r="A42" s="19">
        <v>38</v>
      </c>
      <c r="B42" s="20" t="s">
        <v>63</v>
      </c>
      <c r="C42" s="21" t="s">
        <v>18</v>
      </c>
      <c r="D42" s="39">
        <v>39547</v>
      </c>
      <c r="E42" s="41">
        <v>81</v>
      </c>
      <c r="F42" s="41">
        <v>8</v>
      </c>
      <c r="G42" s="19">
        <v>13</v>
      </c>
      <c r="H42" s="24">
        <f t="shared" si="0"/>
        <v>7.2222222222222223</v>
      </c>
      <c r="I42" s="19">
        <v>179</v>
      </c>
      <c r="J42" s="25">
        <f t="shared" si="1"/>
        <v>21.927374301675979</v>
      </c>
      <c r="K42" s="19">
        <v>47.7</v>
      </c>
      <c r="L42" s="25">
        <f t="shared" si="2"/>
        <v>10.183438155136267</v>
      </c>
      <c r="M42" s="19">
        <v>7.6</v>
      </c>
      <c r="N42" s="27">
        <f t="shared" si="3"/>
        <v>22.8</v>
      </c>
      <c r="O42" s="25">
        <f t="shared" si="4"/>
        <v>62.133034679034466</v>
      </c>
      <c r="P42" s="28">
        <f t="shared" si="5"/>
        <v>0.62133034679034471</v>
      </c>
      <c r="Q42" s="29"/>
    </row>
    <row r="43" spans="1:17" ht="16.899999999999999" customHeight="1" x14ac:dyDescent="0.25">
      <c r="A43" s="19">
        <v>39</v>
      </c>
      <c r="B43" s="20" t="s">
        <v>64</v>
      </c>
      <c r="C43" s="21" t="s">
        <v>18</v>
      </c>
      <c r="D43" s="39">
        <v>39704</v>
      </c>
      <c r="E43" s="41">
        <v>57</v>
      </c>
      <c r="F43" s="41">
        <v>8</v>
      </c>
      <c r="G43" s="19">
        <v>29</v>
      </c>
      <c r="H43" s="24">
        <f t="shared" si="0"/>
        <v>16.111111111111111</v>
      </c>
      <c r="I43" s="19" t="s">
        <v>65</v>
      </c>
      <c r="J43" s="25"/>
      <c r="K43" s="19">
        <v>25.2</v>
      </c>
      <c r="L43" s="25">
        <f t="shared" si="2"/>
        <v>19.275793650793652</v>
      </c>
      <c r="M43" s="19">
        <v>8.9</v>
      </c>
      <c r="N43" s="27">
        <f t="shared" si="3"/>
        <v>26.7</v>
      </c>
      <c r="O43" s="25">
        <f t="shared" si="4"/>
        <v>62.086904761904762</v>
      </c>
      <c r="P43" s="28">
        <f t="shared" si="5"/>
        <v>0.6208690476190476</v>
      </c>
      <c r="Q43" s="29"/>
    </row>
    <row r="44" spans="1:17" ht="16.899999999999999" customHeight="1" x14ac:dyDescent="0.25">
      <c r="A44" s="19">
        <v>40</v>
      </c>
      <c r="B44" s="20" t="s">
        <v>66</v>
      </c>
      <c r="C44" s="21" t="s">
        <v>18</v>
      </c>
      <c r="D44" s="39">
        <v>39525</v>
      </c>
      <c r="E44" s="33">
        <v>88</v>
      </c>
      <c r="F44" s="33">
        <v>8</v>
      </c>
      <c r="G44" s="19">
        <v>12</v>
      </c>
      <c r="H44" s="24">
        <f t="shared" si="0"/>
        <v>6.666666666666667</v>
      </c>
      <c r="I44" s="19">
        <v>184</v>
      </c>
      <c r="J44" s="25">
        <f t="shared" ref="J44:J63" si="6">25*157/I44</f>
        <v>21.331521739130434</v>
      </c>
      <c r="K44" s="19">
        <v>30.43</v>
      </c>
      <c r="L44" s="25">
        <f t="shared" si="2"/>
        <v>15.96286559316464</v>
      </c>
      <c r="M44" s="19">
        <v>6</v>
      </c>
      <c r="N44" s="27">
        <f t="shared" si="3"/>
        <v>18</v>
      </c>
      <c r="O44" s="25">
        <f t="shared" si="4"/>
        <v>61.961053998961745</v>
      </c>
      <c r="P44" s="28">
        <f t="shared" si="5"/>
        <v>0.61961053998961746</v>
      </c>
      <c r="Q44" s="29"/>
    </row>
    <row r="45" spans="1:17" ht="16.899999999999999" customHeight="1" x14ac:dyDescent="0.25">
      <c r="A45" s="19">
        <v>41</v>
      </c>
      <c r="B45" s="20" t="s">
        <v>67</v>
      </c>
      <c r="C45" s="21" t="s">
        <v>18</v>
      </c>
      <c r="D45" s="46">
        <v>39507</v>
      </c>
      <c r="E45" s="33">
        <v>91</v>
      </c>
      <c r="F45" s="33">
        <v>8</v>
      </c>
      <c r="G45" s="19">
        <v>19</v>
      </c>
      <c r="H45" s="24">
        <f t="shared" si="0"/>
        <v>10.555555555555555</v>
      </c>
      <c r="I45" s="19">
        <v>176</v>
      </c>
      <c r="J45" s="25">
        <f t="shared" si="6"/>
        <v>22.301136363636363</v>
      </c>
      <c r="K45" s="19">
        <v>68.23</v>
      </c>
      <c r="L45" s="25">
        <f t="shared" si="2"/>
        <v>7.119302359665836</v>
      </c>
      <c r="M45" s="19">
        <v>7.3</v>
      </c>
      <c r="N45" s="27">
        <f t="shared" si="3"/>
        <v>21.9</v>
      </c>
      <c r="O45" s="25">
        <f t="shared" si="4"/>
        <v>61.875994278857753</v>
      </c>
      <c r="P45" s="28">
        <f t="shared" si="5"/>
        <v>0.61875994278857749</v>
      </c>
      <c r="Q45" s="29"/>
    </row>
    <row r="46" spans="1:17" ht="16.899999999999999" customHeight="1" x14ac:dyDescent="0.25">
      <c r="A46" s="19">
        <v>42</v>
      </c>
      <c r="B46" s="40" t="s">
        <v>68</v>
      </c>
      <c r="C46" s="21" t="s">
        <v>18</v>
      </c>
      <c r="D46" s="32">
        <v>40089</v>
      </c>
      <c r="E46" s="33">
        <v>93</v>
      </c>
      <c r="F46" s="33">
        <v>7</v>
      </c>
      <c r="G46" s="19">
        <v>14</v>
      </c>
      <c r="H46" s="24">
        <f t="shared" si="0"/>
        <v>7.7777777777777777</v>
      </c>
      <c r="I46" s="19">
        <v>233</v>
      </c>
      <c r="J46" s="25">
        <f t="shared" si="6"/>
        <v>16.845493562231759</v>
      </c>
      <c r="K46" s="19">
        <v>49.11</v>
      </c>
      <c r="L46" s="25">
        <f t="shared" si="2"/>
        <v>9.8910608837304004</v>
      </c>
      <c r="M46" s="19">
        <v>9.1</v>
      </c>
      <c r="N46" s="27">
        <f t="shared" si="3"/>
        <v>27.3</v>
      </c>
      <c r="O46" s="25">
        <f t="shared" si="4"/>
        <v>61.814332223739939</v>
      </c>
      <c r="P46" s="28">
        <f t="shared" si="5"/>
        <v>0.61814332223739943</v>
      </c>
      <c r="Q46" s="29"/>
    </row>
    <row r="47" spans="1:17" ht="16.899999999999999" customHeight="1" x14ac:dyDescent="0.25">
      <c r="A47" s="19">
        <v>43</v>
      </c>
      <c r="B47" s="40" t="s">
        <v>69</v>
      </c>
      <c r="C47" s="21" t="s">
        <v>18</v>
      </c>
      <c r="D47" s="34">
        <v>40045</v>
      </c>
      <c r="E47" s="35">
        <v>13</v>
      </c>
      <c r="F47" s="35">
        <v>7</v>
      </c>
      <c r="G47" s="19">
        <v>20</v>
      </c>
      <c r="H47" s="24">
        <f t="shared" si="0"/>
        <v>11.111111111111111</v>
      </c>
      <c r="I47" s="19">
        <v>186</v>
      </c>
      <c r="J47" s="25">
        <f t="shared" si="6"/>
        <v>21.102150537634408</v>
      </c>
      <c r="K47" s="19">
        <v>91.34</v>
      </c>
      <c r="L47" s="25">
        <f t="shared" si="2"/>
        <v>5.3180424786511935</v>
      </c>
      <c r="M47" s="19">
        <v>8</v>
      </c>
      <c r="N47" s="27">
        <f t="shared" si="3"/>
        <v>24</v>
      </c>
      <c r="O47" s="25">
        <f t="shared" si="4"/>
        <v>61.531304127396709</v>
      </c>
      <c r="P47" s="28">
        <f t="shared" si="5"/>
        <v>0.61531304127396713</v>
      </c>
      <c r="Q47" s="29"/>
    </row>
    <row r="48" spans="1:17" ht="16.899999999999999" customHeight="1" x14ac:dyDescent="0.25">
      <c r="A48" s="19">
        <v>44</v>
      </c>
      <c r="B48" s="20" t="s">
        <v>70</v>
      </c>
      <c r="C48" s="21" t="s">
        <v>18</v>
      </c>
      <c r="D48" s="39">
        <v>39577</v>
      </c>
      <c r="E48" s="33">
        <v>1</v>
      </c>
      <c r="F48" s="33">
        <v>8</v>
      </c>
      <c r="G48" s="19">
        <v>18</v>
      </c>
      <c r="H48" s="24">
        <f t="shared" si="0"/>
        <v>10</v>
      </c>
      <c r="I48" s="19">
        <v>179</v>
      </c>
      <c r="J48" s="25">
        <f t="shared" si="6"/>
        <v>21.927374301675979</v>
      </c>
      <c r="K48" s="47">
        <v>56.93</v>
      </c>
      <c r="L48" s="25">
        <f t="shared" si="2"/>
        <v>8.5324082206218161</v>
      </c>
      <c r="M48" s="19">
        <v>6.8</v>
      </c>
      <c r="N48" s="27">
        <f t="shared" si="3"/>
        <v>20.399999999999999</v>
      </c>
      <c r="O48" s="25">
        <f t="shared" si="4"/>
        <v>60.859782522297792</v>
      </c>
      <c r="P48" s="28">
        <f t="shared" si="5"/>
        <v>0.6085978252229779</v>
      </c>
      <c r="Q48" s="29"/>
    </row>
    <row r="49" spans="1:17" ht="16.899999999999999" customHeight="1" x14ac:dyDescent="0.25">
      <c r="A49" s="19">
        <v>45</v>
      </c>
      <c r="B49" s="20" t="s">
        <v>71</v>
      </c>
      <c r="C49" s="21" t="s">
        <v>18</v>
      </c>
      <c r="D49" s="42" t="s">
        <v>72</v>
      </c>
      <c r="E49" s="23">
        <v>19</v>
      </c>
      <c r="F49" s="23">
        <v>8</v>
      </c>
      <c r="G49" s="19">
        <v>11</v>
      </c>
      <c r="H49" s="24">
        <f t="shared" si="0"/>
        <v>6.1111111111111107</v>
      </c>
      <c r="I49" s="19">
        <v>162</v>
      </c>
      <c r="J49" s="25">
        <f t="shared" si="6"/>
        <v>24.228395061728396</v>
      </c>
      <c r="K49" s="19">
        <v>49.07</v>
      </c>
      <c r="L49" s="25">
        <f t="shared" si="2"/>
        <v>9.8991237008355402</v>
      </c>
      <c r="M49" s="19">
        <v>6.8</v>
      </c>
      <c r="N49" s="27">
        <f t="shared" si="3"/>
        <v>20.399999999999999</v>
      </c>
      <c r="O49" s="25">
        <f t="shared" si="4"/>
        <v>60.638629873675043</v>
      </c>
      <c r="P49" s="28">
        <f t="shared" si="5"/>
        <v>0.60638629873675043</v>
      </c>
      <c r="Q49" s="29"/>
    </row>
    <row r="50" spans="1:17" ht="16.899999999999999" customHeight="1" x14ac:dyDescent="0.25">
      <c r="A50" s="19">
        <v>46</v>
      </c>
      <c r="B50" s="40" t="s">
        <v>73</v>
      </c>
      <c r="C50" s="21" t="s">
        <v>18</v>
      </c>
      <c r="D50" s="34">
        <v>39810</v>
      </c>
      <c r="E50" s="31">
        <v>79</v>
      </c>
      <c r="F50" s="31">
        <v>7</v>
      </c>
      <c r="G50" s="19">
        <v>17</v>
      </c>
      <c r="H50" s="24">
        <f t="shared" si="0"/>
        <v>9.4444444444444446</v>
      </c>
      <c r="I50" s="19">
        <v>197</v>
      </c>
      <c r="J50" s="25">
        <f t="shared" si="6"/>
        <v>19.923857868020306</v>
      </c>
      <c r="K50" s="19">
        <v>54.42</v>
      </c>
      <c r="L50" s="25">
        <f t="shared" si="2"/>
        <v>8.9259463432561557</v>
      </c>
      <c r="M50" s="19">
        <v>7.4</v>
      </c>
      <c r="N50" s="27">
        <f t="shared" si="3"/>
        <v>22.2</v>
      </c>
      <c r="O50" s="25">
        <f t="shared" si="4"/>
        <v>60.494248655720909</v>
      </c>
      <c r="P50" s="28">
        <f t="shared" si="5"/>
        <v>0.60494248655720906</v>
      </c>
      <c r="Q50" s="29"/>
    </row>
    <row r="51" spans="1:17" ht="16.899999999999999" customHeight="1" x14ac:dyDescent="0.25">
      <c r="A51" s="19">
        <v>47</v>
      </c>
      <c r="B51" s="20" t="s">
        <v>74</v>
      </c>
      <c r="C51" s="21" t="s">
        <v>18</v>
      </c>
      <c r="D51" s="48" t="s">
        <v>75</v>
      </c>
      <c r="E51" s="33">
        <v>10</v>
      </c>
      <c r="F51" s="33">
        <v>8</v>
      </c>
      <c r="G51" s="19">
        <v>14</v>
      </c>
      <c r="H51" s="24">
        <f t="shared" si="0"/>
        <v>7.7777777777777777</v>
      </c>
      <c r="I51" s="19">
        <v>203</v>
      </c>
      <c r="J51" s="25">
        <f t="shared" si="6"/>
        <v>19.334975369458128</v>
      </c>
      <c r="K51" s="19">
        <v>53.14</v>
      </c>
      <c r="L51" s="25">
        <f t="shared" si="2"/>
        <v>9.1409484380880688</v>
      </c>
      <c r="M51" s="19">
        <v>8</v>
      </c>
      <c r="N51" s="27">
        <f t="shared" si="3"/>
        <v>24</v>
      </c>
      <c r="O51" s="25">
        <f t="shared" si="4"/>
        <v>60.253701585323974</v>
      </c>
      <c r="P51" s="28">
        <f t="shared" si="5"/>
        <v>0.60253701585323971</v>
      </c>
      <c r="Q51" s="29"/>
    </row>
    <row r="52" spans="1:17" ht="16.899999999999999" customHeight="1" x14ac:dyDescent="0.25">
      <c r="A52" s="19">
        <v>48</v>
      </c>
      <c r="B52" s="20" t="s">
        <v>76</v>
      </c>
      <c r="C52" s="21" t="s">
        <v>18</v>
      </c>
      <c r="D52" s="39">
        <v>39553</v>
      </c>
      <c r="E52" s="41">
        <v>72</v>
      </c>
      <c r="F52" s="41">
        <v>8</v>
      </c>
      <c r="G52" s="19">
        <v>12</v>
      </c>
      <c r="H52" s="24">
        <f t="shared" si="0"/>
        <v>6.666666666666667</v>
      </c>
      <c r="I52" s="19">
        <v>186</v>
      </c>
      <c r="J52" s="25">
        <f t="shared" si="6"/>
        <v>21.102150537634408</v>
      </c>
      <c r="K52" s="19">
        <v>53.33</v>
      </c>
      <c r="L52" s="25">
        <f t="shared" si="2"/>
        <v>9.1083817738608666</v>
      </c>
      <c r="M52" s="19">
        <v>7.7</v>
      </c>
      <c r="N52" s="27">
        <f t="shared" si="3"/>
        <v>23.1</v>
      </c>
      <c r="O52" s="25">
        <f t="shared" si="4"/>
        <v>59.977198978161944</v>
      </c>
      <c r="P52" s="28">
        <f t="shared" si="5"/>
        <v>0.59977198978161939</v>
      </c>
      <c r="Q52" s="29"/>
    </row>
    <row r="53" spans="1:17" ht="16.899999999999999" customHeight="1" x14ac:dyDescent="0.25">
      <c r="A53" s="19">
        <v>49</v>
      </c>
      <c r="B53" s="40" t="s">
        <v>77</v>
      </c>
      <c r="C53" s="21" t="s">
        <v>18</v>
      </c>
      <c r="D53" s="43">
        <v>39762</v>
      </c>
      <c r="E53" s="49">
        <v>48</v>
      </c>
      <c r="F53" s="49">
        <v>7</v>
      </c>
      <c r="G53" s="19">
        <v>17</v>
      </c>
      <c r="H53" s="24">
        <f t="shared" si="0"/>
        <v>9.4444444444444446</v>
      </c>
      <c r="I53" s="19">
        <v>186</v>
      </c>
      <c r="J53" s="25">
        <f t="shared" si="6"/>
        <v>21.102150537634408</v>
      </c>
      <c r="K53" s="19">
        <v>57.9</v>
      </c>
      <c r="L53" s="25">
        <f t="shared" si="2"/>
        <v>8.3894645941278068</v>
      </c>
      <c r="M53" s="19">
        <v>7</v>
      </c>
      <c r="N53" s="27">
        <f t="shared" si="3"/>
        <v>21</v>
      </c>
      <c r="O53" s="25">
        <f t="shared" si="4"/>
        <v>59.936059576206659</v>
      </c>
      <c r="P53" s="28">
        <f t="shared" si="5"/>
        <v>0.59936059576206657</v>
      </c>
      <c r="Q53" s="29"/>
    </row>
    <row r="54" spans="1:17" ht="16.899999999999999" customHeight="1" x14ac:dyDescent="0.25">
      <c r="A54" s="19">
        <v>50</v>
      </c>
      <c r="B54" s="40" t="s">
        <v>78</v>
      </c>
      <c r="C54" s="21" t="s">
        <v>18</v>
      </c>
      <c r="D54" s="39">
        <v>39830</v>
      </c>
      <c r="E54" s="33">
        <v>41</v>
      </c>
      <c r="F54" s="33">
        <v>7</v>
      </c>
      <c r="G54" s="19">
        <v>18</v>
      </c>
      <c r="H54" s="24">
        <f t="shared" si="0"/>
        <v>10</v>
      </c>
      <c r="I54" s="19">
        <v>197</v>
      </c>
      <c r="J54" s="25">
        <f t="shared" si="6"/>
        <v>19.923857868020306</v>
      </c>
      <c r="K54" s="19">
        <v>70.38</v>
      </c>
      <c r="L54" s="25">
        <f t="shared" si="2"/>
        <v>6.9018186984938907</v>
      </c>
      <c r="M54" s="19">
        <v>7.7</v>
      </c>
      <c r="N54" s="27">
        <f t="shared" si="3"/>
        <v>23.1</v>
      </c>
      <c r="O54" s="25">
        <f t="shared" si="4"/>
        <v>59.925676566514198</v>
      </c>
      <c r="P54" s="28">
        <f t="shared" si="5"/>
        <v>0.59925676566514197</v>
      </c>
      <c r="Q54" s="29"/>
    </row>
    <row r="55" spans="1:17" ht="16.899999999999999" customHeight="1" x14ac:dyDescent="0.25">
      <c r="A55" s="19">
        <v>51</v>
      </c>
      <c r="B55" s="20" t="s">
        <v>79</v>
      </c>
      <c r="C55" s="21" t="s">
        <v>18</v>
      </c>
      <c r="D55" s="46">
        <v>39659</v>
      </c>
      <c r="E55" s="33">
        <v>89</v>
      </c>
      <c r="F55" s="33">
        <v>8</v>
      </c>
      <c r="G55" s="19">
        <v>13</v>
      </c>
      <c r="H55" s="24">
        <f t="shared" si="0"/>
        <v>7.2222222222222223</v>
      </c>
      <c r="I55" s="19">
        <v>224</v>
      </c>
      <c r="J55" s="25">
        <f t="shared" si="6"/>
        <v>17.522321428571427</v>
      </c>
      <c r="K55" s="19">
        <v>50.33</v>
      </c>
      <c r="L55" s="25">
        <f t="shared" si="2"/>
        <v>9.6513014106894506</v>
      </c>
      <c r="M55" s="19">
        <v>8.3000000000000007</v>
      </c>
      <c r="N55" s="27">
        <f t="shared" si="3"/>
        <v>24.900000000000002</v>
      </c>
      <c r="O55" s="25">
        <f t="shared" si="4"/>
        <v>59.295845061483107</v>
      </c>
      <c r="P55" s="28">
        <f t="shared" si="5"/>
        <v>0.5929584506148311</v>
      </c>
      <c r="Q55" s="29"/>
    </row>
    <row r="56" spans="1:17" ht="16.899999999999999" customHeight="1" x14ac:dyDescent="0.25">
      <c r="A56" s="19">
        <v>52</v>
      </c>
      <c r="B56" s="20" t="s">
        <v>80</v>
      </c>
      <c r="C56" s="21" t="s">
        <v>18</v>
      </c>
      <c r="D56" s="50">
        <v>39576</v>
      </c>
      <c r="E56" s="33">
        <v>66</v>
      </c>
      <c r="F56" s="33">
        <v>8</v>
      </c>
      <c r="G56" s="19">
        <v>16</v>
      </c>
      <c r="H56" s="24">
        <f t="shared" si="0"/>
        <v>8.8888888888888893</v>
      </c>
      <c r="I56" s="19">
        <v>203</v>
      </c>
      <c r="J56" s="25">
        <f t="shared" si="6"/>
        <v>19.334975369458128</v>
      </c>
      <c r="K56" s="19">
        <v>50.48</v>
      </c>
      <c r="L56" s="25">
        <f t="shared" si="2"/>
        <v>9.622622820919176</v>
      </c>
      <c r="M56" s="19">
        <v>7</v>
      </c>
      <c r="N56" s="27">
        <f t="shared" si="3"/>
        <v>21</v>
      </c>
      <c r="O56" s="25">
        <f t="shared" si="4"/>
        <v>58.846487079266197</v>
      </c>
      <c r="P56" s="28">
        <f t="shared" si="5"/>
        <v>0.58846487079266196</v>
      </c>
      <c r="Q56" s="29"/>
    </row>
    <row r="57" spans="1:17" ht="16.899999999999999" customHeight="1" x14ac:dyDescent="0.25">
      <c r="A57" s="19">
        <v>53</v>
      </c>
      <c r="B57" s="40" t="s">
        <v>81</v>
      </c>
      <c r="C57" s="21" t="s">
        <v>18</v>
      </c>
      <c r="D57" s="39">
        <v>39949</v>
      </c>
      <c r="E57" s="33">
        <v>72</v>
      </c>
      <c r="F57" s="41">
        <v>7</v>
      </c>
      <c r="G57" s="19">
        <v>12</v>
      </c>
      <c r="H57" s="24">
        <f t="shared" si="0"/>
        <v>6.666666666666667</v>
      </c>
      <c r="I57" s="19">
        <v>207</v>
      </c>
      <c r="J57" s="25">
        <f t="shared" si="6"/>
        <v>18.961352657004831</v>
      </c>
      <c r="K57" s="19">
        <v>53.99</v>
      </c>
      <c r="L57" s="25">
        <f t="shared" si="2"/>
        <v>8.9970364882385621</v>
      </c>
      <c r="M57" s="19">
        <v>8</v>
      </c>
      <c r="N57" s="27">
        <f t="shared" si="3"/>
        <v>24</v>
      </c>
      <c r="O57" s="25">
        <f t="shared" si="4"/>
        <v>58.625055811910059</v>
      </c>
      <c r="P57" s="28">
        <f t="shared" si="5"/>
        <v>0.58625055811910054</v>
      </c>
      <c r="Q57" s="29"/>
    </row>
    <row r="58" spans="1:17" ht="16.899999999999999" customHeight="1" x14ac:dyDescent="0.25">
      <c r="A58" s="19">
        <v>54</v>
      </c>
      <c r="B58" s="40" t="s">
        <v>82</v>
      </c>
      <c r="C58" s="21" t="s">
        <v>18</v>
      </c>
      <c r="D58" s="43">
        <v>40029</v>
      </c>
      <c r="E58" s="41">
        <v>13</v>
      </c>
      <c r="F58" s="44">
        <v>7</v>
      </c>
      <c r="G58" s="19">
        <v>9</v>
      </c>
      <c r="H58" s="24">
        <f t="shared" si="0"/>
        <v>5</v>
      </c>
      <c r="I58" s="19">
        <v>184</v>
      </c>
      <c r="J58" s="25">
        <f t="shared" si="6"/>
        <v>21.331521739130434</v>
      </c>
      <c r="K58" s="19">
        <v>55.34</v>
      </c>
      <c r="L58" s="25">
        <f t="shared" si="2"/>
        <v>8.7775569208529092</v>
      </c>
      <c r="M58" s="19">
        <v>7.8</v>
      </c>
      <c r="N58" s="27">
        <f t="shared" si="3"/>
        <v>23.4</v>
      </c>
      <c r="O58" s="25">
        <f t="shared" si="4"/>
        <v>58.509078659983338</v>
      </c>
      <c r="P58" s="28">
        <f t="shared" si="5"/>
        <v>0.58509078659983338</v>
      </c>
      <c r="Q58" s="29"/>
    </row>
    <row r="59" spans="1:17" ht="16.899999999999999" customHeight="1" x14ac:dyDescent="0.25">
      <c r="A59" s="19">
        <v>55</v>
      </c>
      <c r="B59" s="20" t="s">
        <v>83</v>
      </c>
      <c r="C59" s="21" t="s">
        <v>18</v>
      </c>
      <c r="D59" s="39">
        <v>39640</v>
      </c>
      <c r="E59" s="33">
        <v>31</v>
      </c>
      <c r="F59" s="33">
        <v>8</v>
      </c>
      <c r="G59" s="19">
        <v>16</v>
      </c>
      <c r="H59" s="24">
        <f t="shared" si="0"/>
        <v>8.8888888888888893</v>
      </c>
      <c r="I59" s="19">
        <v>232</v>
      </c>
      <c r="J59" s="25">
        <f t="shared" si="6"/>
        <v>16.918103448275861</v>
      </c>
      <c r="K59" s="19">
        <v>50.66</v>
      </c>
      <c r="L59" s="25">
        <f t="shared" si="2"/>
        <v>9.5884326885116469</v>
      </c>
      <c r="M59" s="19">
        <v>7.7</v>
      </c>
      <c r="N59" s="27">
        <f t="shared" si="3"/>
        <v>23.1</v>
      </c>
      <c r="O59" s="25">
        <f t="shared" si="4"/>
        <v>58.495425025676397</v>
      </c>
      <c r="P59" s="28">
        <f t="shared" si="5"/>
        <v>0.58495425025676395</v>
      </c>
      <c r="Q59" s="29"/>
    </row>
    <row r="60" spans="1:17" ht="16.899999999999999" customHeight="1" x14ac:dyDescent="0.25">
      <c r="A60" s="19">
        <v>56</v>
      </c>
      <c r="B60" s="20" t="s">
        <v>84</v>
      </c>
      <c r="C60" s="21" t="s">
        <v>18</v>
      </c>
      <c r="D60" s="39">
        <v>39602</v>
      </c>
      <c r="E60" s="33">
        <v>31</v>
      </c>
      <c r="F60" s="33">
        <v>8</v>
      </c>
      <c r="G60" s="19">
        <v>16</v>
      </c>
      <c r="H60" s="24">
        <f t="shared" si="0"/>
        <v>8.8888888888888893</v>
      </c>
      <c r="I60" s="19">
        <v>179</v>
      </c>
      <c r="J60" s="25">
        <f t="shared" si="6"/>
        <v>21.927374301675979</v>
      </c>
      <c r="K60" s="19">
        <v>56.38</v>
      </c>
      <c r="L60" s="25">
        <f t="shared" si="2"/>
        <v>8.6156438453352244</v>
      </c>
      <c r="M60" s="19">
        <v>6.1</v>
      </c>
      <c r="N60" s="27">
        <f t="shared" si="3"/>
        <v>18.3</v>
      </c>
      <c r="O60" s="25">
        <f t="shared" si="4"/>
        <v>57.731907035900093</v>
      </c>
      <c r="P60" s="28">
        <f t="shared" si="5"/>
        <v>0.57731907035900099</v>
      </c>
      <c r="Q60" s="29"/>
    </row>
    <row r="61" spans="1:17" ht="16.899999999999999" customHeight="1" x14ac:dyDescent="0.25">
      <c r="A61" s="19">
        <v>57</v>
      </c>
      <c r="B61" s="20" t="s">
        <v>85</v>
      </c>
      <c r="C61" s="21" t="s">
        <v>18</v>
      </c>
      <c r="D61" s="39">
        <v>39718</v>
      </c>
      <c r="E61" s="33">
        <v>35</v>
      </c>
      <c r="F61" s="33">
        <v>8</v>
      </c>
      <c r="G61" s="19">
        <v>12</v>
      </c>
      <c r="H61" s="24">
        <f t="shared" si="0"/>
        <v>6.666666666666667</v>
      </c>
      <c r="I61" s="19">
        <v>245</v>
      </c>
      <c r="J61" s="25">
        <f t="shared" si="6"/>
        <v>16.020408163265305</v>
      </c>
      <c r="K61" s="19">
        <v>43.48</v>
      </c>
      <c r="L61" s="25">
        <f t="shared" si="2"/>
        <v>11.171803127874886</v>
      </c>
      <c r="M61" s="19">
        <v>7.8</v>
      </c>
      <c r="N61" s="27">
        <f t="shared" si="3"/>
        <v>23.4</v>
      </c>
      <c r="O61" s="25">
        <f t="shared" si="4"/>
        <v>57.25887795780686</v>
      </c>
      <c r="P61" s="28">
        <f t="shared" si="5"/>
        <v>0.57258877957806864</v>
      </c>
      <c r="Q61" s="29"/>
    </row>
    <row r="62" spans="1:17" ht="16.899999999999999" customHeight="1" x14ac:dyDescent="0.25">
      <c r="A62" s="19">
        <v>58</v>
      </c>
      <c r="B62" s="20" t="s">
        <v>86</v>
      </c>
      <c r="C62" s="21" t="s">
        <v>18</v>
      </c>
      <c r="D62" s="39">
        <v>39620</v>
      </c>
      <c r="E62" s="33">
        <v>88</v>
      </c>
      <c r="F62" s="51">
        <v>8</v>
      </c>
      <c r="G62" s="19">
        <v>12</v>
      </c>
      <c r="H62" s="24">
        <f t="shared" si="0"/>
        <v>6.666666666666667</v>
      </c>
      <c r="I62" s="19">
        <v>209</v>
      </c>
      <c r="J62" s="25">
        <f t="shared" si="6"/>
        <v>18.779904306220097</v>
      </c>
      <c r="K62" s="19">
        <v>53.51</v>
      </c>
      <c r="L62" s="25">
        <f t="shared" si="2"/>
        <v>9.0777424780414879</v>
      </c>
      <c r="M62" s="19">
        <v>7.5</v>
      </c>
      <c r="N62" s="27">
        <f t="shared" si="3"/>
        <v>22.5</v>
      </c>
      <c r="O62" s="25">
        <f t="shared" si="4"/>
        <v>57.024313450928254</v>
      </c>
      <c r="P62" s="28">
        <f t="shared" si="5"/>
        <v>0.57024313450928255</v>
      </c>
      <c r="Q62" s="29"/>
    </row>
    <row r="63" spans="1:17" ht="16.899999999999999" customHeight="1" x14ac:dyDescent="0.25">
      <c r="A63" s="19">
        <v>59</v>
      </c>
      <c r="B63" s="20" t="s">
        <v>87</v>
      </c>
      <c r="C63" s="21" t="s">
        <v>18</v>
      </c>
      <c r="D63" s="39">
        <v>39748</v>
      </c>
      <c r="E63" s="33">
        <v>75</v>
      </c>
      <c r="F63" s="33">
        <v>8</v>
      </c>
      <c r="G63" s="19">
        <v>11</v>
      </c>
      <c r="H63" s="24">
        <f t="shared" si="0"/>
        <v>6.1111111111111107</v>
      </c>
      <c r="I63" s="19">
        <v>231</v>
      </c>
      <c r="J63" s="25">
        <f t="shared" si="6"/>
        <v>16.99134199134199</v>
      </c>
      <c r="K63" s="19">
        <v>59.89</v>
      </c>
      <c r="L63" s="25">
        <f t="shared" si="2"/>
        <v>8.110702955418267</v>
      </c>
      <c r="M63" s="19">
        <v>8.5</v>
      </c>
      <c r="N63" s="27">
        <f t="shared" si="3"/>
        <v>25.5</v>
      </c>
      <c r="O63" s="25">
        <f t="shared" si="4"/>
        <v>56.713156057871366</v>
      </c>
      <c r="P63" s="28">
        <f t="shared" si="5"/>
        <v>0.56713156057871361</v>
      </c>
      <c r="Q63" s="29"/>
    </row>
    <row r="64" spans="1:17" ht="16.899999999999999" customHeight="1" x14ac:dyDescent="0.25">
      <c r="A64" s="19">
        <v>60</v>
      </c>
      <c r="B64" s="40" t="s">
        <v>88</v>
      </c>
      <c r="C64" s="21" t="s">
        <v>18</v>
      </c>
      <c r="D64" s="52">
        <v>40400</v>
      </c>
      <c r="E64" s="41">
        <v>57</v>
      </c>
      <c r="F64" s="20" t="s">
        <v>43</v>
      </c>
      <c r="G64" s="19">
        <v>21</v>
      </c>
      <c r="H64" s="24">
        <f t="shared" si="0"/>
        <v>11.666666666666666</v>
      </c>
      <c r="I64" s="19" t="s">
        <v>65</v>
      </c>
      <c r="J64" s="25"/>
      <c r="K64" s="19">
        <v>25.26</v>
      </c>
      <c r="L64" s="25">
        <f t="shared" si="2"/>
        <v>19.230007917656373</v>
      </c>
      <c r="M64" s="19">
        <v>8.5</v>
      </c>
      <c r="N64" s="27">
        <f t="shared" si="3"/>
        <v>25.5</v>
      </c>
      <c r="O64" s="25">
        <f t="shared" si="4"/>
        <v>56.396674584323037</v>
      </c>
      <c r="P64" s="28">
        <f t="shared" si="5"/>
        <v>0.56396674584323037</v>
      </c>
      <c r="Q64" s="29"/>
    </row>
    <row r="65" spans="1:17" ht="16.899999999999999" customHeight="1" x14ac:dyDescent="0.25">
      <c r="A65" s="19">
        <v>61</v>
      </c>
      <c r="B65" s="40" t="s">
        <v>89</v>
      </c>
      <c r="C65" s="21" t="s">
        <v>18</v>
      </c>
      <c r="D65" s="39">
        <v>40024</v>
      </c>
      <c r="E65" s="33">
        <v>37</v>
      </c>
      <c r="F65" s="33">
        <v>7</v>
      </c>
      <c r="G65" s="19">
        <v>15</v>
      </c>
      <c r="H65" s="24">
        <f t="shared" si="0"/>
        <v>8.3333333333333339</v>
      </c>
      <c r="I65" s="19">
        <v>244</v>
      </c>
      <c r="J65" s="25">
        <f>25*157/I65</f>
        <v>16.08606557377049</v>
      </c>
      <c r="K65" s="19">
        <v>42</v>
      </c>
      <c r="L65" s="25">
        <f t="shared" si="2"/>
        <v>11.56547619047619</v>
      </c>
      <c r="M65" s="19">
        <v>6.8</v>
      </c>
      <c r="N65" s="27">
        <f t="shared" si="3"/>
        <v>20.399999999999999</v>
      </c>
      <c r="O65" s="25">
        <f t="shared" si="4"/>
        <v>56.384875097580014</v>
      </c>
      <c r="P65" s="28">
        <f t="shared" si="5"/>
        <v>0.56384875097580012</v>
      </c>
      <c r="Q65" s="29"/>
    </row>
    <row r="66" spans="1:17" ht="16.899999999999999" customHeight="1" x14ac:dyDescent="0.25">
      <c r="A66" s="19">
        <v>62</v>
      </c>
      <c r="B66" s="40" t="s">
        <v>90</v>
      </c>
      <c r="C66" s="21" t="s">
        <v>18</v>
      </c>
      <c r="D66" s="30">
        <v>40419</v>
      </c>
      <c r="E66" s="31">
        <v>69</v>
      </c>
      <c r="F66" s="53" t="s">
        <v>43</v>
      </c>
      <c r="G66" s="19">
        <v>7</v>
      </c>
      <c r="H66" s="24">
        <f t="shared" si="0"/>
        <v>3.8888888888888888</v>
      </c>
      <c r="I66" s="19">
        <v>213</v>
      </c>
      <c r="J66" s="25">
        <f>25*157/I66</f>
        <v>18.427230046948356</v>
      </c>
      <c r="K66" s="19">
        <v>48.02</v>
      </c>
      <c r="L66" s="25">
        <f t="shared" si="2"/>
        <v>10.11557684298209</v>
      </c>
      <c r="M66" s="19">
        <v>7.6</v>
      </c>
      <c r="N66" s="27">
        <f t="shared" si="3"/>
        <v>22.8</v>
      </c>
      <c r="O66" s="25">
        <f t="shared" si="4"/>
        <v>55.231695778819329</v>
      </c>
      <c r="P66" s="28">
        <f t="shared" si="5"/>
        <v>0.55231695778819334</v>
      </c>
      <c r="Q66" s="29"/>
    </row>
    <row r="67" spans="1:17" ht="16.899999999999999" customHeight="1" x14ac:dyDescent="0.25">
      <c r="A67" s="19">
        <v>63</v>
      </c>
      <c r="B67" s="20" t="s">
        <v>91</v>
      </c>
      <c r="C67" s="21" t="s">
        <v>18</v>
      </c>
      <c r="D67" s="39">
        <v>39506</v>
      </c>
      <c r="E67" s="41">
        <v>57</v>
      </c>
      <c r="F67" s="41">
        <v>8</v>
      </c>
      <c r="G67" s="19">
        <v>24</v>
      </c>
      <c r="H67" s="24">
        <f t="shared" si="0"/>
        <v>13.333333333333334</v>
      </c>
      <c r="I67" s="19" t="s">
        <v>65</v>
      </c>
      <c r="J67" s="25"/>
      <c r="K67" s="19">
        <v>28.18</v>
      </c>
      <c r="L67" s="25">
        <f t="shared" si="2"/>
        <v>17.237402413058906</v>
      </c>
      <c r="M67" s="19">
        <v>8.1999999999999993</v>
      </c>
      <c r="N67" s="27">
        <f t="shared" si="3"/>
        <v>24.599999999999998</v>
      </c>
      <c r="O67" s="25">
        <f t="shared" si="4"/>
        <v>55.170735746392239</v>
      </c>
      <c r="P67" s="28">
        <f t="shared" si="5"/>
        <v>0.55170735746392241</v>
      </c>
      <c r="Q67" s="29"/>
    </row>
    <row r="68" spans="1:17" ht="16.899999999999999" customHeight="1" x14ac:dyDescent="0.25">
      <c r="A68" s="19">
        <v>64</v>
      </c>
      <c r="B68" s="20" t="s">
        <v>92</v>
      </c>
      <c r="C68" s="21" t="s">
        <v>18</v>
      </c>
      <c r="D68" s="39">
        <v>39667</v>
      </c>
      <c r="E68" s="41">
        <v>57</v>
      </c>
      <c r="F68" s="41">
        <v>8</v>
      </c>
      <c r="G68" s="19">
        <v>21</v>
      </c>
      <c r="H68" s="24">
        <f t="shared" si="0"/>
        <v>11.666666666666666</v>
      </c>
      <c r="I68" s="19" t="s">
        <v>65</v>
      </c>
      <c r="J68" s="25"/>
      <c r="K68" s="19">
        <v>23.56</v>
      </c>
      <c r="L68" s="25">
        <f t="shared" si="2"/>
        <v>20.617572156196946</v>
      </c>
      <c r="M68" s="19">
        <v>7.5</v>
      </c>
      <c r="N68" s="27">
        <f t="shared" si="3"/>
        <v>22.5</v>
      </c>
      <c r="O68" s="25">
        <f t="shared" si="4"/>
        <v>54.784238822863614</v>
      </c>
      <c r="P68" s="28">
        <f t="shared" si="5"/>
        <v>0.54784238822863618</v>
      </c>
      <c r="Q68" s="29"/>
    </row>
    <row r="69" spans="1:17" ht="16.899999999999999" customHeight="1" x14ac:dyDescent="0.25">
      <c r="A69" s="19">
        <v>65</v>
      </c>
      <c r="B69" s="20" t="s">
        <v>93</v>
      </c>
      <c r="C69" s="21" t="s">
        <v>18</v>
      </c>
      <c r="D69" s="39">
        <v>39384</v>
      </c>
      <c r="E69" s="41">
        <v>57</v>
      </c>
      <c r="F69" s="41">
        <v>8</v>
      </c>
      <c r="G69" s="19">
        <v>21</v>
      </c>
      <c r="H69" s="24">
        <f t="shared" ref="H69:H105" si="7">20*G69/36</f>
        <v>11.666666666666666</v>
      </c>
      <c r="I69" s="19" t="s">
        <v>65</v>
      </c>
      <c r="J69" s="25"/>
      <c r="K69" s="19">
        <v>28.65</v>
      </c>
      <c r="L69" s="25">
        <f t="shared" ref="L69" si="8">25*19.43/K69</f>
        <v>16.954624781849912</v>
      </c>
      <c r="M69" s="19">
        <v>8.1999999999999993</v>
      </c>
      <c r="N69" s="27">
        <f t="shared" ref="N69:N82" si="9">30*M69/10</f>
        <v>24.599999999999998</v>
      </c>
      <c r="O69" s="25">
        <f t="shared" ref="O69:O112" si="10">H69+J69+L69+N69</f>
        <v>53.221291448516581</v>
      </c>
      <c r="P69" s="28">
        <f t="shared" ref="P69:P112" si="11">O69/100</f>
        <v>0.53221291448516583</v>
      </c>
      <c r="Q69" s="29"/>
    </row>
    <row r="70" spans="1:17" ht="16.899999999999999" customHeight="1" x14ac:dyDescent="0.25">
      <c r="A70" s="19">
        <v>66</v>
      </c>
      <c r="B70" s="20" t="s">
        <v>94</v>
      </c>
      <c r="C70" s="21" t="s">
        <v>18</v>
      </c>
      <c r="D70" s="34">
        <v>39604</v>
      </c>
      <c r="E70" s="35">
        <v>73</v>
      </c>
      <c r="F70" s="36">
        <v>8</v>
      </c>
      <c r="G70" s="19">
        <v>12</v>
      </c>
      <c r="H70" s="24">
        <f t="shared" si="7"/>
        <v>6.666666666666667</v>
      </c>
      <c r="I70" s="19">
        <v>186</v>
      </c>
      <c r="J70" s="25">
        <f>25*157/I70</f>
        <v>21.102150537634408</v>
      </c>
      <c r="K70" s="19">
        <v>0</v>
      </c>
      <c r="L70" s="25">
        <v>0</v>
      </c>
      <c r="M70" s="19">
        <v>8.1999999999999993</v>
      </c>
      <c r="N70" s="27">
        <f t="shared" si="9"/>
        <v>24.599999999999998</v>
      </c>
      <c r="O70" s="25">
        <f t="shared" si="10"/>
        <v>52.368817204301074</v>
      </c>
      <c r="P70" s="28">
        <f t="shared" si="11"/>
        <v>0.52368817204301077</v>
      </c>
      <c r="Q70" s="29"/>
    </row>
    <row r="71" spans="1:17" ht="16.899999999999999" customHeight="1" x14ac:dyDescent="0.25">
      <c r="A71" s="19">
        <v>67</v>
      </c>
      <c r="B71" s="40" t="s">
        <v>95</v>
      </c>
      <c r="C71" s="21" t="s">
        <v>18</v>
      </c>
      <c r="D71" s="46">
        <v>40444</v>
      </c>
      <c r="E71" s="33">
        <v>75</v>
      </c>
      <c r="F71" s="33">
        <v>7</v>
      </c>
      <c r="G71" s="19">
        <v>12</v>
      </c>
      <c r="H71" s="24">
        <f t="shared" si="7"/>
        <v>6.666666666666667</v>
      </c>
      <c r="I71" s="19">
        <v>273</v>
      </c>
      <c r="J71" s="25">
        <f>25*157/I71</f>
        <v>14.377289377289378</v>
      </c>
      <c r="K71" s="19">
        <v>49.44</v>
      </c>
      <c r="L71" s="25">
        <f t="shared" ref="L71:L101" si="12">25*19.43/K71</f>
        <v>9.8250404530744344</v>
      </c>
      <c r="M71" s="19">
        <v>6.8</v>
      </c>
      <c r="N71" s="27">
        <f t="shared" si="9"/>
        <v>20.399999999999999</v>
      </c>
      <c r="O71" s="25">
        <f t="shared" si="10"/>
        <v>51.268996497030479</v>
      </c>
      <c r="P71" s="28">
        <f t="shared" si="11"/>
        <v>0.51268996497030483</v>
      </c>
      <c r="Q71" s="29"/>
    </row>
    <row r="72" spans="1:17" ht="16.899999999999999" customHeight="1" x14ac:dyDescent="0.25">
      <c r="A72" s="19">
        <v>68</v>
      </c>
      <c r="B72" s="40" t="s">
        <v>96</v>
      </c>
      <c r="C72" s="21" t="s">
        <v>18</v>
      </c>
      <c r="D72" s="39">
        <v>39854</v>
      </c>
      <c r="E72" s="41">
        <v>57</v>
      </c>
      <c r="F72" s="41">
        <v>7</v>
      </c>
      <c r="G72" s="19">
        <v>13</v>
      </c>
      <c r="H72" s="24">
        <f t="shared" si="7"/>
        <v>7.2222222222222223</v>
      </c>
      <c r="I72" s="19" t="s">
        <v>65</v>
      </c>
      <c r="J72" s="25"/>
      <c r="K72" s="19">
        <v>34.409999999999997</v>
      </c>
      <c r="L72" s="25">
        <f t="shared" si="12"/>
        <v>14.116535890729441</v>
      </c>
      <c r="M72" s="19">
        <v>9.6999999999999993</v>
      </c>
      <c r="N72" s="27">
        <f t="shared" si="9"/>
        <v>29.1</v>
      </c>
      <c r="O72" s="25">
        <f t="shared" si="10"/>
        <v>50.43875811295166</v>
      </c>
      <c r="P72" s="28">
        <f t="shared" si="11"/>
        <v>0.50438758112951665</v>
      </c>
      <c r="Q72" s="29"/>
    </row>
    <row r="73" spans="1:17" ht="16.899999999999999" customHeight="1" x14ac:dyDescent="0.25">
      <c r="A73" s="19">
        <v>69</v>
      </c>
      <c r="B73" s="40" t="s">
        <v>97</v>
      </c>
      <c r="C73" s="21" t="s">
        <v>18</v>
      </c>
      <c r="D73" s="30">
        <v>40088</v>
      </c>
      <c r="E73" s="33">
        <v>31</v>
      </c>
      <c r="F73" s="33">
        <v>7</v>
      </c>
      <c r="G73" s="19">
        <v>12</v>
      </c>
      <c r="H73" s="24">
        <f t="shared" si="7"/>
        <v>6.666666666666667</v>
      </c>
      <c r="I73" s="19">
        <v>215</v>
      </c>
      <c r="J73" s="25">
        <f>25*157/I73</f>
        <v>18.255813953488371</v>
      </c>
      <c r="K73" s="19">
        <v>67.45</v>
      </c>
      <c r="L73" s="25">
        <f t="shared" si="12"/>
        <v>7.2016308376575235</v>
      </c>
      <c r="M73" s="19">
        <v>6.1</v>
      </c>
      <c r="N73" s="27">
        <f t="shared" si="9"/>
        <v>18.3</v>
      </c>
      <c r="O73" s="25">
        <f t="shared" si="10"/>
        <v>50.424111457812558</v>
      </c>
      <c r="P73" s="28">
        <f t="shared" si="11"/>
        <v>0.50424111457812559</v>
      </c>
      <c r="Q73" s="29"/>
    </row>
    <row r="74" spans="1:17" ht="16.899999999999999" customHeight="1" x14ac:dyDescent="0.25">
      <c r="A74" s="19">
        <v>70</v>
      </c>
      <c r="B74" s="40" t="s">
        <v>98</v>
      </c>
      <c r="C74" s="21" t="s">
        <v>18</v>
      </c>
      <c r="D74" s="46">
        <v>39805</v>
      </c>
      <c r="E74" s="33">
        <v>58</v>
      </c>
      <c r="F74" s="33">
        <v>7</v>
      </c>
      <c r="G74" s="19">
        <v>18</v>
      </c>
      <c r="H74" s="24">
        <f t="shared" si="7"/>
        <v>10</v>
      </c>
      <c r="I74" s="19" t="s">
        <v>65</v>
      </c>
      <c r="J74" s="25"/>
      <c r="K74" s="19">
        <v>42.31</v>
      </c>
      <c r="L74" s="25">
        <f t="shared" si="12"/>
        <v>11.480737414322855</v>
      </c>
      <c r="M74" s="19">
        <v>9.5</v>
      </c>
      <c r="N74" s="27">
        <f t="shared" si="9"/>
        <v>28.5</v>
      </c>
      <c r="O74" s="25">
        <f t="shared" si="10"/>
        <v>49.980737414322853</v>
      </c>
      <c r="P74" s="28">
        <f t="shared" si="11"/>
        <v>0.49980737414322851</v>
      </c>
      <c r="Q74" s="29"/>
    </row>
    <row r="75" spans="1:17" ht="16.899999999999999" customHeight="1" x14ac:dyDescent="0.25">
      <c r="A75" s="19">
        <v>71</v>
      </c>
      <c r="B75" s="40" t="s">
        <v>99</v>
      </c>
      <c r="C75" s="21" t="s">
        <v>18</v>
      </c>
      <c r="D75" s="52">
        <v>39899</v>
      </c>
      <c r="E75" s="54">
        <v>55</v>
      </c>
      <c r="F75" s="33">
        <v>7</v>
      </c>
      <c r="G75" s="19">
        <v>10</v>
      </c>
      <c r="H75" s="24">
        <f t="shared" si="7"/>
        <v>5.5555555555555554</v>
      </c>
      <c r="I75" s="19">
        <v>230</v>
      </c>
      <c r="J75" s="25">
        <f>25*157/I75</f>
        <v>17.065217391304348</v>
      </c>
      <c r="K75" s="19">
        <v>60.59</v>
      </c>
      <c r="L75" s="25">
        <f t="shared" si="12"/>
        <v>8.0169995048687905</v>
      </c>
      <c r="M75" s="19">
        <v>6.4</v>
      </c>
      <c r="N75" s="27">
        <f t="shared" si="9"/>
        <v>19.2</v>
      </c>
      <c r="O75" s="25">
        <f t="shared" si="10"/>
        <v>49.837772451728696</v>
      </c>
      <c r="P75" s="28">
        <f t="shared" si="11"/>
        <v>0.49837772451728696</v>
      </c>
      <c r="Q75" s="29"/>
    </row>
    <row r="76" spans="1:17" ht="16.899999999999999" customHeight="1" x14ac:dyDescent="0.25">
      <c r="A76" s="19">
        <v>72</v>
      </c>
      <c r="B76" s="40" t="s">
        <v>100</v>
      </c>
      <c r="C76" s="21" t="s">
        <v>18</v>
      </c>
      <c r="D76" s="46">
        <v>40013</v>
      </c>
      <c r="E76" s="33">
        <v>58</v>
      </c>
      <c r="F76" s="33">
        <v>7</v>
      </c>
      <c r="G76" s="19">
        <v>22</v>
      </c>
      <c r="H76" s="24">
        <f t="shared" si="7"/>
        <v>12.222222222222221</v>
      </c>
      <c r="I76" s="19" t="s">
        <v>65</v>
      </c>
      <c r="J76" s="25"/>
      <c r="K76" s="19">
        <v>41.03</v>
      </c>
      <c r="L76" s="25">
        <f t="shared" si="12"/>
        <v>11.8388983670485</v>
      </c>
      <c r="M76" s="19">
        <v>8.3000000000000007</v>
      </c>
      <c r="N76" s="27">
        <f t="shared" si="9"/>
        <v>24.900000000000002</v>
      </c>
      <c r="O76" s="25">
        <f t="shared" si="10"/>
        <v>48.96112058927072</v>
      </c>
      <c r="P76" s="28">
        <f t="shared" si="11"/>
        <v>0.48961120589270718</v>
      </c>
      <c r="Q76" s="29"/>
    </row>
    <row r="77" spans="1:17" ht="16.899999999999999" customHeight="1" x14ac:dyDescent="0.25">
      <c r="A77" s="19">
        <v>73</v>
      </c>
      <c r="B77" s="20" t="s">
        <v>101</v>
      </c>
      <c r="C77" s="21" t="s">
        <v>18</v>
      </c>
      <c r="D77" s="39">
        <v>39749</v>
      </c>
      <c r="E77" s="41">
        <v>57</v>
      </c>
      <c r="F77" s="41">
        <v>8</v>
      </c>
      <c r="G77" s="19">
        <v>23</v>
      </c>
      <c r="H77" s="24">
        <f t="shared" si="7"/>
        <v>12.777777777777779</v>
      </c>
      <c r="I77" s="19" t="s">
        <v>65</v>
      </c>
      <c r="J77" s="25"/>
      <c r="K77" s="19">
        <v>51.55</v>
      </c>
      <c r="L77" s="25">
        <f t="shared" si="12"/>
        <v>9.4228903976721643</v>
      </c>
      <c r="M77" s="19">
        <v>8.9</v>
      </c>
      <c r="N77" s="27">
        <f t="shared" si="9"/>
        <v>26.7</v>
      </c>
      <c r="O77" s="25">
        <f t="shared" si="10"/>
        <v>48.900668175449937</v>
      </c>
      <c r="P77" s="28">
        <f t="shared" si="11"/>
        <v>0.48900668175449935</v>
      </c>
      <c r="Q77" s="29"/>
    </row>
    <row r="78" spans="1:17" ht="16.899999999999999" customHeight="1" x14ac:dyDescent="0.25">
      <c r="A78" s="19">
        <v>74</v>
      </c>
      <c r="B78" s="40" t="s">
        <v>102</v>
      </c>
      <c r="C78" s="21" t="s">
        <v>18</v>
      </c>
      <c r="D78" s="30">
        <v>39942</v>
      </c>
      <c r="E78" s="33">
        <v>44</v>
      </c>
      <c r="F78" s="33">
        <v>7</v>
      </c>
      <c r="G78" s="19">
        <v>18</v>
      </c>
      <c r="H78" s="24">
        <f t="shared" si="7"/>
        <v>10</v>
      </c>
      <c r="I78" s="19">
        <v>171</v>
      </c>
      <c r="J78" s="25">
        <f>25*157/I78</f>
        <v>22.953216374269005</v>
      </c>
      <c r="K78" s="19">
        <v>31.94</v>
      </c>
      <c r="L78" s="25">
        <f t="shared" si="12"/>
        <v>15.208202880400751</v>
      </c>
      <c r="M78" s="19">
        <v>0</v>
      </c>
      <c r="N78" s="27">
        <f t="shared" si="9"/>
        <v>0</v>
      </c>
      <c r="O78" s="25">
        <f t="shared" si="10"/>
        <v>48.161419254669752</v>
      </c>
      <c r="P78" s="28">
        <f t="shared" si="11"/>
        <v>0.48161419254669752</v>
      </c>
      <c r="Q78" s="29"/>
    </row>
    <row r="79" spans="1:17" ht="16.899999999999999" customHeight="1" x14ac:dyDescent="0.25">
      <c r="A79" s="19">
        <v>75</v>
      </c>
      <c r="B79" s="20" t="s">
        <v>103</v>
      </c>
      <c r="C79" s="21" t="s">
        <v>18</v>
      </c>
      <c r="D79" s="50">
        <v>39758</v>
      </c>
      <c r="E79" s="33">
        <v>66</v>
      </c>
      <c r="F79" s="33">
        <v>8</v>
      </c>
      <c r="G79" s="19">
        <v>13</v>
      </c>
      <c r="H79" s="24">
        <f t="shared" si="7"/>
        <v>7.2222222222222223</v>
      </c>
      <c r="I79" s="19" t="s">
        <v>65</v>
      </c>
      <c r="J79" s="25"/>
      <c r="K79" s="19">
        <v>32.28</v>
      </c>
      <c r="L79" s="25">
        <f t="shared" si="12"/>
        <v>15.048017348203221</v>
      </c>
      <c r="M79" s="19">
        <v>7.9</v>
      </c>
      <c r="N79" s="27">
        <f t="shared" si="9"/>
        <v>23.7</v>
      </c>
      <c r="O79" s="25">
        <f t="shared" si="10"/>
        <v>45.970239570425441</v>
      </c>
      <c r="P79" s="28">
        <f t="shared" si="11"/>
        <v>0.45970239570425442</v>
      </c>
      <c r="Q79" s="29"/>
    </row>
    <row r="80" spans="1:17" ht="16.899999999999999" customHeight="1" x14ac:dyDescent="0.25">
      <c r="A80" s="19">
        <v>76</v>
      </c>
      <c r="B80" s="20" t="s">
        <v>104</v>
      </c>
      <c r="C80" s="21" t="s">
        <v>18</v>
      </c>
      <c r="D80" s="50">
        <v>39637</v>
      </c>
      <c r="E80" s="33">
        <v>66</v>
      </c>
      <c r="F80" s="33">
        <v>8</v>
      </c>
      <c r="G80" s="19">
        <v>16</v>
      </c>
      <c r="H80" s="24">
        <f t="shared" si="7"/>
        <v>8.8888888888888893</v>
      </c>
      <c r="I80" s="19">
        <v>189</v>
      </c>
      <c r="J80" s="25">
        <f t="shared" ref="J80:J111" si="13">25*157/I80</f>
        <v>20.767195767195766</v>
      </c>
      <c r="K80" s="19">
        <v>34.520000000000003</v>
      </c>
      <c r="L80" s="25">
        <f t="shared" si="12"/>
        <v>14.071552723059096</v>
      </c>
      <c r="M80" s="19">
        <v>0</v>
      </c>
      <c r="N80" s="27">
        <f t="shared" si="9"/>
        <v>0</v>
      </c>
      <c r="O80" s="25">
        <f t="shared" si="10"/>
        <v>43.727637379143751</v>
      </c>
      <c r="P80" s="28">
        <f t="shared" si="11"/>
        <v>0.43727637379143752</v>
      </c>
      <c r="Q80" s="29"/>
    </row>
    <row r="81" spans="1:17" ht="16.899999999999999" customHeight="1" x14ac:dyDescent="0.25">
      <c r="A81" s="19">
        <v>77</v>
      </c>
      <c r="B81" s="20" t="s">
        <v>105</v>
      </c>
      <c r="C81" s="21" t="s">
        <v>18</v>
      </c>
      <c r="D81" s="39">
        <v>39609</v>
      </c>
      <c r="E81" s="33">
        <v>35</v>
      </c>
      <c r="F81" s="33">
        <v>8</v>
      </c>
      <c r="G81" s="19">
        <v>17</v>
      </c>
      <c r="H81" s="24">
        <f t="shared" si="7"/>
        <v>9.4444444444444446</v>
      </c>
      <c r="I81" s="19">
        <v>185</v>
      </c>
      <c r="J81" s="25">
        <f t="shared" si="13"/>
        <v>21.216216216216218</v>
      </c>
      <c r="K81" s="19">
        <v>37.53</v>
      </c>
      <c r="L81" s="25">
        <f t="shared" si="12"/>
        <v>12.942978950173194</v>
      </c>
      <c r="M81" s="19">
        <v>0</v>
      </c>
      <c r="N81" s="27">
        <f t="shared" si="9"/>
        <v>0</v>
      </c>
      <c r="O81" s="25">
        <f t="shared" si="10"/>
        <v>43.603639610833852</v>
      </c>
      <c r="P81" s="28">
        <f t="shared" si="11"/>
        <v>0.4360363961083385</v>
      </c>
      <c r="Q81" s="29"/>
    </row>
    <row r="82" spans="1:17" ht="16.899999999999999" customHeight="1" x14ac:dyDescent="0.25">
      <c r="A82" s="19">
        <v>78</v>
      </c>
      <c r="B82" s="40" t="s">
        <v>106</v>
      </c>
      <c r="C82" s="21" t="s">
        <v>18</v>
      </c>
      <c r="D82" s="39">
        <v>39874</v>
      </c>
      <c r="E82" s="33">
        <v>35</v>
      </c>
      <c r="F82" s="33">
        <v>7</v>
      </c>
      <c r="G82" s="19">
        <v>18</v>
      </c>
      <c r="H82" s="24">
        <f t="shared" si="7"/>
        <v>10</v>
      </c>
      <c r="I82" s="19">
        <v>199</v>
      </c>
      <c r="J82" s="25">
        <f t="shared" si="13"/>
        <v>19.723618090452263</v>
      </c>
      <c r="K82" s="19">
        <v>44.05</v>
      </c>
      <c r="L82" s="25">
        <f t="shared" si="12"/>
        <v>11.027241770715097</v>
      </c>
      <c r="M82" s="19">
        <v>0</v>
      </c>
      <c r="N82" s="27">
        <f t="shared" si="9"/>
        <v>0</v>
      </c>
      <c r="O82" s="25">
        <f t="shared" si="10"/>
        <v>40.750859861167356</v>
      </c>
      <c r="P82" s="28">
        <f t="shared" si="11"/>
        <v>0.40750859861167354</v>
      </c>
      <c r="Q82" s="29"/>
    </row>
    <row r="83" spans="1:17" ht="16.899999999999999" customHeight="1" x14ac:dyDescent="0.25">
      <c r="A83" s="19">
        <v>79</v>
      </c>
      <c r="B83" s="40" t="s">
        <v>107</v>
      </c>
      <c r="C83" s="21" t="s">
        <v>18</v>
      </c>
      <c r="D83" s="37">
        <v>39510</v>
      </c>
      <c r="E83" s="38">
        <v>67</v>
      </c>
      <c r="F83" s="38">
        <v>7</v>
      </c>
      <c r="G83" s="19">
        <v>12</v>
      </c>
      <c r="H83" s="24">
        <f t="shared" si="7"/>
        <v>6.666666666666667</v>
      </c>
      <c r="I83" s="19">
        <v>171</v>
      </c>
      <c r="J83" s="25">
        <f t="shared" si="13"/>
        <v>22.953216374269005</v>
      </c>
      <c r="K83" s="19">
        <v>44.47</v>
      </c>
      <c r="L83" s="25">
        <f t="shared" si="12"/>
        <v>10.923094220823026</v>
      </c>
      <c r="M83" s="19" t="s">
        <v>65</v>
      </c>
      <c r="N83" s="27"/>
      <c r="O83" s="25">
        <f t="shared" si="10"/>
        <v>40.542977261758701</v>
      </c>
      <c r="P83" s="28">
        <f t="shared" si="11"/>
        <v>0.405429772617587</v>
      </c>
      <c r="Q83" s="29"/>
    </row>
    <row r="84" spans="1:17" ht="16.899999999999999" customHeight="1" x14ac:dyDescent="0.25">
      <c r="A84" s="19">
        <v>80</v>
      </c>
      <c r="B84" s="20" t="s">
        <v>108</v>
      </c>
      <c r="C84" s="21" t="s">
        <v>18</v>
      </c>
      <c r="D84" s="50">
        <v>39663</v>
      </c>
      <c r="E84" s="33">
        <v>66</v>
      </c>
      <c r="F84" s="33">
        <v>8</v>
      </c>
      <c r="G84" s="19">
        <v>15</v>
      </c>
      <c r="H84" s="24">
        <f t="shared" si="7"/>
        <v>8.3333333333333339</v>
      </c>
      <c r="I84" s="19">
        <v>191</v>
      </c>
      <c r="J84" s="25">
        <f t="shared" si="13"/>
        <v>20.549738219895289</v>
      </c>
      <c r="K84" s="19">
        <v>45.88</v>
      </c>
      <c r="L84" s="25">
        <f t="shared" si="12"/>
        <v>10.587401918047078</v>
      </c>
      <c r="M84" s="19">
        <v>0</v>
      </c>
      <c r="N84" s="27">
        <f>30*M84/10</f>
        <v>0</v>
      </c>
      <c r="O84" s="25">
        <f t="shared" si="10"/>
        <v>39.470473471275703</v>
      </c>
      <c r="P84" s="28">
        <f t="shared" si="11"/>
        <v>0.39470473471275702</v>
      </c>
      <c r="Q84" s="29"/>
    </row>
    <row r="85" spans="1:17" ht="16.899999999999999" customHeight="1" x14ac:dyDescent="0.25">
      <c r="A85" s="19">
        <v>81</v>
      </c>
      <c r="B85" s="40" t="s">
        <v>109</v>
      </c>
      <c r="C85" s="21" t="s">
        <v>18</v>
      </c>
      <c r="D85" s="39">
        <v>39827</v>
      </c>
      <c r="E85" s="33">
        <v>31</v>
      </c>
      <c r="F85" s="33">
        <v>7</v>
      </c>
      <c r="G85" s="19">
        <v>22</v>
      </c>
      <c r="H85" s="24">
        <f t="shared" si="7"/>
        <v>12.222222222222221</v>
      </c>
      <c r="I85" s="19">
        <v>187</v>
      </c>
      <c r="J85" s="25">
        <f t="shared" si="13"/>
        <v>20.989304812834224</v>
      </c>
      <c r="K85" s="19">
        <v>80.33</v>
      </c>
      <c r="L85" s="25">
        <f t="shared" si="12"/>
        <v>6.046931407942238</v>
      </c>
      <c r="M85" s="19" t="s">
        <v>65</v>
      </c>
      <c r="N85" s="27"/>
      <c r="O85" s="25">
        <f t="shared" si="10"/>
        <v>39.258458442998688</v>
      </c>
      <c r="P85" s="28">
        <f t="shared" si="11"/>
        <v>0.39258458442998689</v>
      </c>
      <c r="Q85" s="29"/>
    </row>
    <row r="86" spans="1:17" ht="16.899999999999999" customHeight="1" x14ac:dyDescent="0.25">
      <c r="A86" s="19">
        <v>82</v>
      </c>
      <c r="B86" s="40" t="s">
        <v>110</v>
      </c>
      <c r="C86" s="21" t="s">
        <v>18</v>
      </c>
      <c r="D86" s="39">
        <v>39894</v>
      </c>
      <c r="E86" s="33">
        <v>37</v>
      </c>
      <c r="F86" s="33">
        <v>7</v>
      </c>
      <c r="G86" s="19">
        <v>16</v>
      </c>
      <c r="H86" s="24">
        <f t="shared" si="7"/>
        <v>8.8888888888888893</v>
      </c>
      <c r="I86" s="19">
        <v>191</v>
      </c>
      <c r="J86" s="25">
        <f t="shared" si="13"/>
        <v>20.549738219895289</v>
      </c>
      <c r="K86" s="19">
        <v>50.13</v>
      </c>
      <c r="L86" s="25">
        <f t="shared" si="12"/>
        <v>9.68980650309196</v>
      </c>
      <c r="M86" s="19">
        <v>0</v>
      </c>
      <c r="N86" s="27">
        <f>30*M86/10</f>
        <v>0</v>
      </c>
      <c r="O86" s="25">
        <f t="shared" si="10"/>
        <v>39.12843361187614</v>
      </c>
      <c r="P86" s="28">
        <f t="shared" si="11"/>
        <v>0.3912843361187614</v>
      </c>
      <c r="Q86" s="29"/>
    </row>
    <row r="87" spans="1:17" ht="16.899999999999999" customHeight="1" x14ac:dyDescent="0.25">
      <c r="A87" s="19">
        <v>83</v>
      </c>
      <c r="B87" s="40" t="s">
        <v>111</v>
      </c>
      <c r="C87" s="21" t="s">
        <v>18</v>
      </c>
      <c r="D87" s="39">
        <v>40009</v>
      </c>
      <c r="E87" s="33">
        <v>88</v>
      </c>
      <c r="F87" s="51">
        <v>7</v>
      </c>
      <c r="G87" s="19">
        <v>11</v>
      </c>
      <c r="H87" s="24">
        <f t="shared" si="7"/>
        <v>6.1111111111111107</v>
      </c>
      <c r="I87" s="19">
        <v>180</v>
      </c>
      <c r="J87" s="25">
        <f t="shared" si="13"/>
        <v>21.805555555555557</v>
      </c>
      <c r="K87" s="19">
        <v>45.88</v>
      </c>
      <c r="L87" s="25">
        <f t="shared" si="12"/>
        <v>10.587401918047078</v>
      </c>
      <c r="M87" s="19">
        <v>0</v>
      </c>
      <c r="N87" s="27">
        <f>30*M87/10</f>
        <v>0</v>
      </c>
      <c r="O87" s="25">
        <f t="shared" si="10"/>
        <v>38.50406858471375</v>
      </c>
      <c r="P87" s="28">
        <f t="shared" si="11"/>
        <v>0.38504068584713752</v>
      </c>
      <c r="Q87" s="29"/>
    </row>
    <row r="88" spans="1:17" ht="16.899999999999999" customHeight="1" x14ac:dyDescent="0.25">
      <c r="A88" s="19">
        <v>84</v>
      </c>
      <c r="B88" s="20" t="s">
        <v>112</v>
      </c>
      <c r="C88" s="21" t="s">
        <v>18</v>
      </c>
      <c r="D88" s="42" t="s">
        <v>113</v>
      </c>
      <c r="E88" s="23">
        <v>19</v>
      </c>
      <c r="F88" s="23">
        <v>8</v>
      </c>
      <c r="G88" s="19">
        <v>15</v>
      </c>
      <c r="H88" s="24">
        <f t="shared" si="7"/>
        <v>8.3333333333333339</v>
      </c>
      <c r="I88" s="19">
        <v>171</v>
      </c>
      <c r="J88" s="25">
        <f t="shared" si="13"/>
        <v>22.953216374269005</v>
      </c>
      <c r="K88" s="19">
        <v>67.489999999999995</v>
      </c>
      <c r="L88" s="25">
        <f t="shared" si="12"/>
        <v>7.1973625722329242</v>
      </c>
      <c r="M88" s="19">
        <v>0</v>
      </c>
      <c r="N88" s="27">
        <f>30*M88/10</f>
        <v>0</v>
      </c>
      <c r="O88" s="25">
        <f t="shared" si="10"/>
        <v>38.483912279835266</v>
      </c>
      <c r="P88" s="28">
        <f t="shared" si="11"/>
        <v>0.38483912279835264</v>
      </c>
      <c r="Q88" s="29"/>
    </row>
    <row r="89" spans="1:17" ht="16.899999999999999" customHeight="1" x14ac:dyDescent="0.25">
      <c r="A89" s="19">
        <v>85</v>
      </c>
      <c r="B89" s="40" t="s">
        <v>114</v>
      </c>
      <c r="C89" s="21" t="s">
        <v>18</v>
      </c>
      <c r="D89" s="34">
        <v>39948</v>
      </c>
      <c r="E89" s="31">
        <v>79</v>
      </c>
      <c r="F89" s="31">
        <v>7</v>
      </c>
      <c r="G89" s="19">
        <v>16</v>
      </c>
      <c r="H89" s="24">
        <f t="shared" si="7"/>
        <v>8.8888888888888893</v>
      </c>
      <c r="I89" s="19">
        <v>205</v>
      </c>
      <c r="J89" s="25">
        <f t="shared" si="13"/>
        <v>19.146341463414632</v>
      </c>
      <c r="K89" s="19">
        <v>46.53</v>
      </c>
      <c r="L89" s="25">
        <f t="shared" si="12"/>
        <v>10.439501396948206</v>
      </c>
      <c r="M89" s="19">
        <v>0</v>
      </c>
      <c r="N89" s="27">
        <f>30*M89/10</f>
        <v>0</v>
      </c>
      <c r="O89" s="25">
        <f t="shared" si="10"/>
        <v>38.474731749251731</v>
      </c>
      <c r="P89" s="28">
        <f t="shared" si="11"/>
        <v>0.38474731749251734</v>
      </c>
      <c r="Q89" s="29"/>
    </row>
    <row r="90" spans="1:17" ht="16.899999999999999" customHeight="1" x14ac:dyDescent="0.25">
      <c r="A90" s="19">
        <v>86</v>
      </c>
      <c r="B90" s="40" t="s">
        <v>115</v>
      </c>
      <c r="C90" s="21" t="s">
        <v>18</v>
      </c>
      <c r="D90" s="43">
        <v>39930</v>
      </c>
      <c r="E90" s="49">
        <v>48</v>
      </c>
      <c r="F90" s="49">
        <v>7</v>
      </c>
      <c r="G90" s="19">
        <v>14</v>
      </c>
      <c r="H90" s="24">
        <f t="shared" si="7"/>
        <v>7.7777777777777777</v>
      </c>
      <c r="I90" s="19">
        <v>192</v>
      </c>
      <c r="J90" s="25">
        <f t="shared" si="13"/>
        <v>20.442708333333332</v>
      </c>
      <c r="K90" s="19">
        <v>49.32</v>
      </c>
      <c r="L90" s="25">
        <f t="shared" si="12"/>
        <v>9.8489456609894557</v>
      </c>
      <c r="M90" s="19">
        <v>0</v>
      </c>
      <c r="N90" s="27">
        <f>30*M90/10</f>
        <v>0</v>
      </c>
      <c r="O90" s="25">
        <f t="shared" si="10"/>
        <v>38.069431772100565</v>
      </c>
      <c r="P90" s="28">
        <f t="shared" si="11"/>
        <v>0.38069431772100565</v>
      </c>
      <c r="Q90" s="29"/>
    </row>
    <row r="91" spans="1:17" ht="16.899999999999999" customHeight="1" x14ac:dyDescent="0.25">
      <c r="A91" s="19">
        <v>87</v>
      </c>
      <c r="B91" s="20" t="s">
        <v>116</v>
      </c>
      <c r="C91" s="21" t="s">
        <v>18</v>
      </c>
      <c r="D91" s="39">
        <v>39626</v>
      </c>
      <c r="E91" s="33">
        <v>40</v>
      </c>
      <c r="F91" s="33">
        <v>8</v>
      </c>
      <c r="G91" s="19">
        <v>13</v>
      </c>
      <c r="H91" s="24">
        <f t="shared" si="7"/>
        <v>7.2222222222222223</v>
      </c>
      <c r="I91" s="19">
        <v>185</v>
      </c>
      <c r="J91" s="25">
        <f t="shared" si="13"/>
        <v>21.216216216216218</v>
      </c>
      <c r="K91" s="19">
        <v>51.41</v>
      </c>
      <c r="L91" s="25">
        <f t="shared" si="12"/>
        <v>9.4485508655903523</v>
      </c>
      <c r="M91" s="19" t="s">
        <v>65</v>
      </c>
      <c r="N91" s="27"/>
      <c r="O91" s="25">
        <f t="shared" si="10"/>
        <v>37.886989304028788</v>
      </c>
      <c r="P91" s="28">
        <f t="shared" si="11"/>
        <v>0.3788698930402879</v>
      </c>
      <c r="Q91" s="29"/>
    </row>
    <row r="92" spans="1:17" ht="16.899999999999999" customHeight="1" x14ac:dyDescent="0.25">
      <c r="A92" s="19">
        <v>88</v>
      </c>
      <c r="B92" s="40" t="s">
        <v>117</v>
      </c>
      <c r="C92" s="21" t="s">
        <v>18</v>
      </c>
      <c r="D92" s="30">
        <v>39894</v>
      </c>
      <c r="E92" s="33">
        <v>37</v>
      </c>
      <c r="F92" s="33">
        <v>7</v>
      </c>
      <c r="G92" s="19">
        <v>13</v>
      </c>
      <c r="H92" s="24">
        <f t="shared" si="7"/>
        <v>7.2222222222222223</v>
      </c>
      <c r="I92" s="19">
        <v>194</v>
      </c>
      <c r="J92" s="25">
        <f t="shared" si="13"/>
        <v>20.231958762886599</v>
      </c>
      <c r="K92" s="19">
        <v>47.43</v>
      </c>
      <c r="L92" s="25">
        <f t="shared" si="12"/>
        <v>10.241408391313515</v>
      </c>
      <c r="M92" s="19">
        <v>0</v>
      </c>
      <c r="N92" s="27">
        <f>30*M92/10</f>
        <v>0</v>
      </c>
      <c r="O92" s="25">
        <f t="shared" si="10"/>
        <v>37.695589376422333</v>
      </c>
      <c r="P92" s="28">
        <f t="shared" si="11"/>
        <v>0.37695589376422334</v>
      </c>
      <c r="Q92" s="29"/>
    </row>
    <row r="93" spans="1:17" ht="16.899999999999999" customHeight="1" x14ac:dyDescent="0.25">
      <c r="A93" s="19">
        <v>89</v>
      </c>
      <c r="B93" s="20" t="s">
        <v>118</v>
      </c>
      <c r="C93" s="21" t="s">
        <v>18</v>
      </c>
      <c r="D93" s="39">
        <v>39770</v>
      </c>
      <c r="E93" s="33">
        <v>47</v>
      </c>
      <c r="F93" s="33">
        <v>8</v>
      </c>
      <c r="G93" s="19">
        <v>13</v>
      </c>
      <c r="H93" s="24">
        <f t="shared" si="7"/>
        <v>7.2222222222222223</v>
      </c>
      <c r="I93" s="19">
        <v>196</v>
      </c>
      <c r="J93" s="25">
        <f t="shared" si="13"/>
        <v>20.025510204081634</v>
      </c>
      <c r="K93" s="19">
        <v>48.78</v>
      </c>
      <c r="L93" s="25">
        <f t="shared" si="12"/>
        <v>9.9579745797457964</v>
      </c>
      <c r="M93" s="19">
        <v>0</v>
      </c>
      <c r="N93" s="27">
        <f>30*M93/10</f>
        <v>0</v>
      </c>
      <c r="O93" s="25">
        <f t="shared" si="10"/>
        <v>37.20570700604965</v>
      </c>
      <c r="P93" s="28">
        <f t="shared" si="11"/>
        <v>0.37205707006049649</v>
      </c>
      <c r="Q93" s="29"/>
    </row>
    <row r="94" spans="1:17" ht="16.899999999999999" customHeight="1" x14ac:dyDescent="0.25">
      <c r="A94" s="19">
        <v>90</v>
      </c>
      <c r="B94" s="20" t="s">
        <v>119</v>
      </c>
      <c r="C94" s="21" t="s">
        <v>18</v>
      </c>
      <c r="D94" s="39">
        <v>39683</v>
      </c>
      <c r="E94" s="33">
        <v>40</v>
      </c>
      <c r="F94" s="33">
        <v>8</v>
      </c>
      <c r="G94" s="19">
        <v>11</v>
      </c>
      <c r="H94" s="24">
        <f t="shared" si="7"/>
        <v>6.1111111111111107</v>
      </c>
      <c r="I94" s="19">
        <v>173</v>
      </c>
      <c r="J94" s="25">
        <f t="shared" si="13"/>
        <v>22.687861271676301</v>
      </c>
      <c r="K94" s="19">
        <v>58.67</v>
      </c>
      <c r="L94" s="25">
        <f t="shared" si="12"/>
        <v>8.2793591273223104</v>
      </c>
      <c r="M94" s="19" t="s">
        <v>65</v>
      </c>
      <c r="N94" s="27"/>
      <c r="O94" s="25">
        <f t="shared" si="10"/>
        <v>37.07833151010972</v>
      </c>
      <c r="P94" s="28">
        <f t="shared" si="11"/>
        <v>0.37078331510109719</v>
      </c>
      <c r="Q94" s="29"/>
    </row>
    <row r="95" spans="1:17" ht="16.899999999999999" customHeight="1" x14ac:dyDescent="0.25">
      <c r="A95" s="19">
        <v>91</v>
      </c>
      <c r="B95" s="20" t="s">
        <v>120</v>
      </c>
      <c r="C95" s="21" t="s">
        <v>18</v>
      </c>
      <c r="D95" s="43">
        <v>39730</v>
      </c>
      <c r="E95" s="49">
        <v>48</v>
      </c>
      <c r="F95" s="49">
        <v>8</v>
      </c>
      <c r="G95" s="19">
        <v>17</v>
      </c>
      <c r="H95" s="24">
        <f t="shared" si="7"/>
        <v>9.4444444444444446</v>
      </c>
      <c r="I95" s="19">
        <v>198</v>
      </c>
      <c r="J95" s="25">
        <f t="shared" si="13"/>
        <v>19.823232323232322</v>
      </c>
      <c r="K95" s="19">
        <v>63.4</v>
      </c>
      <c r="L95" s="25">
        <f t="shared" si="12"/>
        <v>7.6616719242902214</v>
      </c>
      <c r="M95" s="19">
        <v>0</v>
      </c>
      <c r="N95" s="27">
        <f>30*M95/10</f>
        <v>0</v>
      </c>
      <c r="O95" s="25">
        <f t="shared" si="10"/>
        <v>36.929348691966993</v>
      </c>
      <c r="P95" s="28">
        <f t="shared" si="11"/>
        <v>0.36929348691966996</v>
      </c>
      <c r="Q95" s="29"/>
    </row>
    <row r="96" spans="1:17" ht="16.899999999999999" customHeight="1" x14ac:dyDescent="0.25">
      <c r="A96" s="19">
        <v>92</v>
      </c>
      <c r="B96" s="20" t="s">
        <v>121</v>
      </c>
      <c r="C96" s="21" t="s">
        <v>18</v>
      </c>
      <c r="D96" s="52">
        <v>39726</v>
      </c>
      <c r="E96" s="54">
        <v>55</v>
      </c>
      <c r="F96" s="33">
        <v>8</v>
      </c>
      <c r="G96" s="19">
        <v>15</v>
      </c>
      <c r="H96" s="24">
        <f t="shared" si="7"/>
        <v>8.3333333333333339</v>
      </c>
      <c r="I96" s="19">
        <v>205</v>
      </c>
      <c r="J96" s="25">
        <f t="shared" si="13"/>
        <v>19.146341463414632</v>
      </c>
      <c r="K96" s="19">
        <v>52.63</v>
      </c>
      <c r="L96" s="25">
        <f t="shared" si="12"/>
        <v>9.2295268858065729</v>
      </c>
      <c r="M96" s="19">
        <v>0</v>
      </c>
      <c r="N96" s="27">
        <f>30*M96/10</f>
        <v>0</v>
      </c>
      <c r="O96" s="25">
        <f t="shared" si="10"/>
        <v>36.709201682554536</v>
      </c>
      <c r="P96" s="28">
        <f t="shared" si="11"/>
        <v>0.36709201682554538</v>
      </c>
      <c r="Q96" s="29"/>
    </row>
    <row r="97" spans="1:17" ht="16.899999999999999" customHeight="1" x14ac:dyDescent="0.25">
      <c r="A97" s="19">
        <v>93</v>
      </c>
      <c r="B97" s="20" t="s">
        <v>122</v>
      </c>
      <c r="C97" s="21" t="s">
        <v>18</v>
      </c>
      <c r="D97" s="39">
        <v>39740</v>
      </c>
      <c r="E97" s="33">
        <v>31</v>
      </c>
      <c r="F97" s="33">
        <v>8</v>
      </c>
      <c r="G97" s="19">
        <v>10</v>
      </c>
      <c r="H97" s="24">
        <f t="shared" si="7"/>
        <v>5.5555555555555554</v>
      </c>
      <c r="I97" s="19">
        <v>195</v>
      </c>
      <c r="J97" s="25">
        <f t="shared" si="13"/>
        <v>20.128205128205128</v>
      </c>
      <c r="K97" s="19">
        <v>45.13</v>
      </c>
      <c r="L97" s="25">
        <f t="shared" si="12"/>
        <v>10.763350321294039</v>
      </c>
      <c r="M97" s="19">
        <v>0</v>
      </c>
      <c r="N97" s="27">
        <f>30*M97/10</f>
        <v>0</v>
      </c>
      <c r="O97" s="25">
        <f t="shared" si="10"/>
        <v>36.447111005054722</v>
      </c>
      <c r="P97" s="28">
        <f t="shared" si="11"/>
        <v>0.36447111005054722</v>
      </c>
      <c r="Q97" s="29"/>
    </row>
    <row r="98" spans="1:17" ht="16.899999999999999" customHeight="1" x14ac:dyDescent="0.25">
      <c r="A98" s="19">
        <v>94</v>
      </c>
      <c r="B98" s="40" t="s">
        <v>123</v>
      </c>
      <c r="C98" s="21" t="s">
        <v>18</v>
      </c>
      <c r="D98" s="39">
        <v>39990</v>
      </c>
      <c r="E98" s="33">
        <v>31</v>
      </c>
      <c r="F98" s="33">
        <v>7</v>
      </c>
      <c r="G98" s="19">
        <v>15</v>
      </c>
      <c r="H98" s="24">
        <f t="shared" si="7"/>
        <v>8.3333333333333339</v>
      </c>
      <c r="I98" s="19">
        <v>230</v>
      </c>
      <c r="J98" s="25">
        <f t="shared" si="13"/>
        <v>17.065217391304348</v>
      </c>
      <c r="K98" s="19">
        <v>58.45</v>
      </c>
      <c r="L98" s="25">
        <f t="shared" si="12"/>
        <v>8.310521813515825</v>
      </c>
      <c r="M98" s="19" t="s">
        <v>65</v>
      </c>
      <c r="N98" s="27"/>
      <c r="O98" s="25">
        <f t="shared" si="10"/>
        <v>33.709072538153507</v>
      </c>
      <c r="P98" s="28">
        <f t="shared" si="11"/>
        <v>0.33709072538153506</v>
      </c>
      <c r="Q98" s="29"/>
    </row>
    <row r="99" spans="1:17" ht="16.899999999999999" customHeight="1" x14ac:dyDescent="0.25">
      <c r="A99" s="19">
        <v>95</v>
      </c>
      <c r="B99" s="40" t="s">
        <v>124</v>
      </c>
      <c r="C99" s="21" t="s">
        <v>18</v>
      </c>
      <c r="D99" s="43">
        <v>39946</v>
      </c>
      <c r="E99" s="49">
        <v>48</v>
      </c>
      <c r="F99" s="49">
        <v>7</v>
      </c>
      <c r="G99" s="19">
        <v>14</v>
      </c>
      <c r="H99" s="24">
        <f t="shared" si="7"/>
        <v>7.7777777777777777</v>
      </c>
      <c r="I99" s="19">
        <v>233</v>
      </c>
      <c r="J99" s="25">
        <f t="shared" si="13"/>
        <v>16.845493562231759</v>
      </c>
      <c r="K99" s="19">
        <v>71.86</v>
      </c>
      <c r="L99" s="25">
        <f t="shared" si="12"/>
        <v>6.7596715836348453</v>
      </c>
      <c r="M99" s="19">
        <v>0</v>
      </c>
      <c r="N99" s="27">
        <f>30*M99/10</f>
        <v>0</v>
      </c>
      <c r="O99" s="25">
        <f t="shared" si="10"/>
        <v>31.382942923644382</v>
      </c>
      <c r="P99" s="28">
        <f t="shared" si="11"/>
        <v>0.3138294292364438</v>
      </c>
      <c r="Q99" s="29"/>
    </row>
    <row r="100" spans="1:17" ht="16.899999999999999" customHeight="1" x14ac:dyDescent="0.25">
      <c r="A100" s="19">
        <v>96</v>
      </c>
      <c r="B100" s="40" t="s">
        <v>125</v>
      </c>
      <c r="C100" s="21" t="s">
        <v>18</v>
      </c>
      <c r="D100" s="52">
        <v>39930</v>
      </c>
      <c r="E100" s="54">
        <v>55</v>
      </c>
      <c r="F100" s="33">
        <v>7</v>
      </c>
      <c r="G100" s="19">
        <v>11</v>
      </c>
      <c r="H100" s="24">
        <f t="shared" si="7"/>
        <v>6.1111111111111107</v>
      </c>
      <c r="I100" s="19">
        <v>234</v>
      </c>
      <c r="J100" s="25">
        <f t="shared" si="13"/>
        <v>16.773504273504273</v>
      </c>
      <c r="K100" s="19">
        <v>64.98</v>
      </c>
      <c r="L100" s="25">
        <f t="shared" si="12"/>
        <v>7.4753770390889498</v>
      </c>
      <c r="M100" s="19">
        <v>0</v>
      </c>
      <c r="N100" s="27">
        <f>30*M100/10</f>
        <v>0</v>
      </c>
      <c r="O100" s="25">
        <f t="shared" si="10"/>
        <v>30.359992423704334</v>
      </c>
      <c r="P100" s="28">
        <f t="shared" si="11"/>
        <v>0.30359992423704335</v>
      </c>
      <c r="Q100" s="29"/>
    </row>
    <row r="101" spans="1:17" ht="16.899999999999999" customHeight="1" x14ac:dyDescent="0.25">
      <c r="A101" s="19">
        <v>97</v>
      </c>
      <c r="B101" s="20" t="s">
        <v>126</v>
      </c>
      <c r="C101" s="21" t="s">
        <v>18</v>
      </c>
      <c r="D101" s="52">
        <v>39522</v>
      </c>
      <c r="E101" s="54">
        <v>55</v>
      </c>
      <c r="F101" s="33">
        <v>8</v>
      </c>
      <c r="G101" s="19">
        <v>7</v>
      </c>
      <c r="H101" s="24">
        <f t="shared" si="7"/>
        <v>3.8888888888888888</v>
      </c>
      <c r="I101" s="19">
        <v>224</v>
      </c>
      <c r="J101" s="25">
        <f t="shared" si="13"/>
        <v>17.522321428571427</v>
      </c>
      <c r="K101" s="19">
        <v>57.97</v>
      </c>
      <c r="L101" s="25">
        <f t="shared" si="12"/>
        <v>8.3793341383474207</v>
      </c>
      <c r="M101" s="19">
        <v>0</v>
      </c>
      <c r="N101" s="27">
        <f>30*M101/10</f>
        <v>0</v>
      </c>
      <c r="O101" s="25">
        <f t="shared" si="10"/>
        <v>29.790544455807737</v>
      </c>
      <c r="P101" s="28">
        <f t="shared" si="11"/>
        <v>0.29790544455807738</v>
      </c>
      <c r="Q101" s="29"/>
    </row>
    <row r="102" spans="1:17" ht="16.899999999999999" customHeight="1" x14ac:dyDescent="0.25">
      <c r="A102" s="19">
        <v>98</v>
      </c>
      <c r="B102" s="20" t="s">
        <v>127</v>
      </c>
      <c r="C102" s="21" t="s">
        <v>18</v>
      </c>
      <c r="D102" s="52">
        <v>39635</v>
      </c>
      <c r="E102" s="54">
        <v>55</v>
      </c>
      <c r="F102" s="33">
        <v>8</v>
      </c>
      <c r="G102" s="19">
        <v>18</v>
      </c>
      <c r="H102" s="24">
        <f t="shared" si="7"/>
        <v>10</v>
      </c>
      <c r="I102" s="19">
        <v>200</v>
      </c>
      <c r="J102" s="25">
        <f t="shared" si="13"/>
        <v>19.625</v>
      </c>
      <c r="K102" s="19" t="s">
        <v>65</v>
      </c>
      <c r="L102" s="25"/>
      <c r="M102" s="19" t="s">
        <v>65</v>
      </c>
      <c r="N102" s="27"/>
      <c r="O102" s="25">
        <f t="shared" si="10"/>
        <v>29.625</v>
      </c>
      <c r="P102" s="28">
        <f t="shared" si="11"/>
        <v>0.29625000000000001</v>
      </c>
      <c r="Q102" s="29"/>
    </row>
    <row r="103" spans="1:17" ht="16.899999999999999" customHeight="1" x14ac:dyDescent="0.25">
      <c r="A103" s="19">
        <v>99</v>
      </c>
      <c r="B103" s="40" t="s">
        <v>128</v>
      </c>
      <c r="C103" s="21" t="s">
        <v>18</v>
      </c>
      <c r="D103" s="52">
        <v>39957</v>
      </c>
      <c r="E103" s="54">
        <v>55</v>
      </c>
      <c r="F103" s="33">
        <v>7</v>
      </c>
      <c r="G103" s="19">
        <v>9</v>
      </c>
      <c r="H103" s="24">
        <f t="shared" si="7"/>
        <v>5</v>
      </c>
      <c r="I103" s="19">
        <v>254</v>
      </c>
      <c r="J103" s="25">
        <f t="shared" si="13"/>
        <v>15.452755905511811</v>
      </c>
      <c r="K103" s="19">
        <v>61.3</v>
      </c>
      <c r="L103" s="25">
        <f>25*19.43/K103</f>
        <v>7.9241435562805878</v>
      </c>
      <c r="M103" s="19">
        <v>0</v>
      </c>
      <c r="N103" s="27">
        <f>30*M103/10</f>
        <v>0</v>
      </c>
      <c r="O103" s="25">
        <f t="shared" si="10"/>
        <v>28.376899461792398</v>
      </c>
      <c r="P103" s="28">
        <f t="shared" si="11"/>
        <v>0.28376899461792399</v>
      </c>
      <c r="Q103" s="29"/>
    </row>
    <row r="104" spans="1:17" ht="16.899999999999999" customHeight="1" x14ac:dyDescent="0.25">
      <c r="A104" s="19">
        <v>100</v>
      </c>
      <c r="B104" s="20" t="s">
        <v>129</v>
      </c>
      <c r="C104" s="21" t="s">
        <v>18</v>
      </c>
      <c r="D104" s="52">
        <v>39724</v>
      </c>
      <c r="E104" s="54">
        <v>55</v>
      </c>
      <c r="F104" s="33">
        <v>8</v>
      </c>
      <c r="G104" s="19">
        <v>14</v>
      </c>
      <c r="H104" s="24">
        <f t="shared" si="7"/>
        <v>7.7777777777777777</v>
      </c>
      <c r="I104" s="19">
        <v>310</v>
      </c>
      <c r="J104" s="25">
        <f t="shared" si="13"/>
        <v>12.661290322580646</v>
      </c>
      <c r="K104" s="19">
        <v>68.72</v>
      </c>
      <c r="L104" s="25">
        <f>25*19.43/K104</f>
        <v>7.068538998835856</v>
      </c>
      <c r="M104" s="19">
        <v>0</v>
      </c>
      <c r="N104" s="27">
        <f>30*M104/10</f>
        <v>0</v>
      </c>
      <c r="O104" s="25">
        <f t="shared" si="10"/>
        <v>27.507607099194278</v>
      </c>
      <c r="P104" s="28">
        <f t="shared" si="11"/>
        <v>0.27507607099194276</v>
      </c>
      <c r="Q104" s="29"/>
    </row>
    <row r="105" spans="1:17" ht="16.899999999999999" customHeight="1" x14ac:dyDescent="0.25">
      <c r="A105" s="19">
        <v>101</v>
      </c>
      <c r="B105" s="20" t="s">
        <v>130</v>
      </c>
      <c r="C105" s="21" t="s">
        <v>18</v>
      </c>
      <c r="D105" s="50">
        <v>39454</v>
      </c>
      <c r="E105" s="33">
        <v>66</v>
      </c>
      <c r="F105" s="33">
        <v>8</v>
      </c>
      <c r="G105" s="19">
        <v>14</v>
      </c>
      <c r="H105" s="24">
        <f t="shared" si="7"/>
        <v>7.7777777777777777</v>
      </c>
      <c r="I105" s="19">
        <v>226</v>
      </c>
      <c r="J105" s="25">
        <f t="shared" si="13"/>
        <v>17.36725663716814</v>
      </c>
      <c r="K105" s="19" t="s">
        <v>65</v>
      </c>
      <c r="L105" s="25"/>
      <c r="M105" s="19" t="s">
        <v>65</v>
      </c>
      <c r="N105" s="27"/>
      <c r="O105" s="25">
        <f t="shared" si="10"/>
        <v>25.145034414945918</v>
      </c>
      <c r="P105" s="28">
        <f t="shared" si="11"/>
        <v>0.25145034414945916</v>
      </c>
      <c r="Q105" s="29"/>
    </row>
    <row r="106" spans="1:17" ht="16.899999999999999" customHeight="1" x14ac:dyDescent="0.25">
      <c r="A106" s="19">
        <v>102</v>
      </c>
      <c r="B106" s="40" t="s">
        <v>131</v>
      </c>
      <c r="C106" s="21" t="s">
        <v>18</v>
      </c>
      <c r="D106" s="52">
        <v>39759</v>
      </c>
      <c r="E106" s="54">
        <v>55</v>
      </c>
      <c r="F106" s="33">
        <v>7</v>
      </c>
      <c r="G106" s="19" t="s">
        <v>65</v>
      </c>
      <c r="H106" s="24"/>
      <c r="I106" s="19">
        <v>222</v>
      </c>
      <c r="J106" s="25">
        <f t="shared" si="13"/>
        <v>17.68018018018018</v>
      </c>
      <c r="K106" s="19">
        <v>67.23</v>
      </c>
      <c r="L106" s="25">
        <f>25*19.43/K106</f>
        <v>7.2251970846348348</v>
      </c>
      <c r="M106" s="19">
        <v>0</v>
      </c>
      <c r="N106" s="27">
        <f>30*M106/10</f>
        <v>0</v>
      </c>
      <c r="O106" s="25">
        <f t="shared" si="10"/>
        <v>24.905377264815016</v>
      </c>
      <c r="P106" s="28">
        <f t="shared" si="11"/>
        <v>0.24905377264815015</v>
      </c>
      <c r="Q106" s="29"/>
    </row>
    <row r="107" spans="1:17" ht="16.899999999999999" customHeight="1" x14ac:dyDescent="0.25">
      <c r="A107" s="19">
        <v>103</v>
      </c>
      <c r="B107" s="20" t="s">
        <v>132</v>
      </c>
      <c r="C107" s="21" t="s">
        <v>18</v>
      </c>
      <c r="D107" s="39">
        <v>39405</v>
      </c>
      <c r="E107" s="33">
        <v>86</v>
      </c>
      <c r="F107" s="55">
        <v>8</v>
      </c>
      <c r="G107" s="19" t="s">
        <v>65</v>
      </c>
      <c r="H107" s="24"/>
      <c r="I107" s="19">
        <v>174</v>
      </c>
      <c r="J107" s="25">
        <f t="shared" si="13"/>
        <v>22.557471264367816</v>
      </c>
      <c r="K107" s="19" t="s">
        <v>65</v>
      </c>
      <c r="L107" s="25"/>
      <c r="M107" s="19" t="s">
        <v>65</v>
      </c>
      <c r="N107" s="27"/>
      <c r="O107" s="25">
        <f t="shared" si="10"/>
        <v>22.557471264367816</v>
      </c>
      <c r="P107" s="28">
        <f t="shared" si="11"/>
        <v>0.22557471264367815</v>
      </c>
      <c r="Q107" s="29"/>
    </row>
    <row r="108" spans="1:17" ht="16.899999999999999" customHeight="1" x14ac:dyDescent="0.25">
      <c r="A108" s="19">
        <v>104</v>
      </c>
      <c r="B108" s="40" t="s">
        <v>133</v>
      </c>
      <c r="C108" s="21" t="s">
        <v>18</v>
      </c>
      <c r="D108" s="39">
        <v>39806</v>
      </c>
      <c r="E108" s="41">
        <v>16</v>
      </c>
      <c r="F108" s="41">
        <v>7</v>
      </c>
      <c r="G108" s="19" t="s">
        <v>65</v>
      </c>
      <c r="H108" s="24"/>
      <c r="I108" s="19">
        <v>188</v>
      </c>
      <c r="J108" s="25">
        <f t="shared" si="13"/>
        <v>20.877659574468087</v>
      </c>
      <c r="K108" s="19" t="s">
        <v>65</v>
      </c>
      <c r="L108" s="25"/>
      <c r="M108" s="19" t="s">
        <v>65</v>
      </c>
      <c r="N108" s="27"/>
      <c r="O108" s="25">
        <f t="shared" si="10"/>
        <v>20.877659574468087</v>
      </c>
      <c r="P108" s="28">
        <f t="shared" si="11"/>
        <v>0.20877659574468088</v>
      </c>
      <c r="Q108" s="29"/>
    </row>
    <row r="109" spans="1:17" ht="16.899999999999999" customHeight="1" x14ac:dyDescent="0.25">
      <c r="A109" s="19">
        <v>105</v>
      </c>
      <c r="B109" s="40" t="s">
        <v>134</v>
      </c>
      <c r="C109" s="21" t="s">
        <v>18</v>
      </c>
      <c r="D109" s="39">
        <v>39987</v>
      </c>
      <c r="E109" s="33">
        <v>86</v>
      </c>
      <c r="F109" s="55">
        <v>7</v>
      </c>
      <c r="G109" s="19" t="s">
        <v>65</v>
      </c>
      <c r="H109" s="24"/>
      <c r="I109" s="19">
        <v>188</v>
      </c>
      <c r="J109" s="25">
        <f t="shared" si="13"/>
        <v>20.877659574468087</v>
      </c>
      <c r="K109" s="19" t="s">
        <v>65</v>
      </c>
      <c r="L109" s="25"/>
      <c r="M109" s="19" t="s">
        <v>65</v>
      </c>
      <c r="N109" s="27"/>
      <c r="O109" s="25">
        <f t="shared" si="10"/>
        <v>20.877659574468087</v>
      </c>
      <c r="P109" s="28">
        <f t="shared" si="11"/>
        <v>0.20877659574468088</v>
      </c>
      <c r="Q109" s="29"/>
    </row>
    <row r="110" spans="1:17" ht="16.899999999999999" customHeight="1" x14ac:dyDescent="0.25">
      <c r="A110" s="19">
        <v>106</v>
      </c>
      <c r="B110" s="40" t="s">
        <v>135</v>
      </c>
      <c r="C110" s="21" t="s">
        <v>18</v>
      </c>
      <c r="D110" s="39">
        <v>39997</v>
      </c>
      <c r="E110" s="33">
        <v>88</v>
      </c>
      <c r="F110" s="51">
        <v>7</v>
      </c>
      <c r="G110" s="19">
        <v>5</v>
      </c>
      <c r="H110" s="24">
        <f>20*G110/36</f>
        <v>2.7777777777777777</v>
      </c>
      <c r="I110" s="19">
        <v>222</v>
      </c>
      <c r="J110" s="25">
        <f t="shared" si="13"/>
        <v>17.68018018018018</v>
      </c>
      <c r="K110" s="19" t="s">
        <v>65</v>
      </c>
      <c r="L110" s="25"/>
      <c r="M110" s="19">
        <v>0</v>
      </c>
      <c r="N110" s="27">
        <f>30*M110/10</f>
        <v>0</v>
      </c>
      <c r="O110" s="25">
        <f t="shared" si="10"/>
        <v>20.457957957957959</v>
      </c>
      <c r="P110" s="28">
        <f t="shared" si="11"/>
        <v>0.20457957957957959</v>
      </c>
      <c r="Q110" s="29"/>
    </row>
    <row r="111" spans="1:17" ht="16.899999999999999" customHeight="1" x14ac:dyDescent="0.25">
      <c r="A111" s="19">
        <v>107</v>
      </c>
      <c r="B111" s="40" t="s">
        <v>136</v>
      </c>
      <c r="C111" s="21" t="s">
        <v>18</v>
      </c>
      <c r="D111" s="39">
        <v>40037</v>
      </c>
      <c r="E111" s="33">
        <v>86</v>
      </c>
      <c r="F111" s="55">
        <v>7</v>
      </c>
      <c r="G111" s="19" t="s">
        <v>65</v>
      </c>
      <c r="H111" s="24"/>
      <c r="I111" s="19">
        <v>230</v>
      </c>
      <c r="J111" s="25">
        <f t="shared" si="13"/>
        <v>17.065217391304348</v>
      </c>
      <c r="K111" s="19" t="s">
        <v>65</v>
      </c>
      <c r="L111" s="25"/>
      <c r="M111" s="19" t="s">
        <v>65</v>
      </c>
      <c r="N111" s="27"/>
      <c r="O111" s="25">
        <f t="shared" si="10"/>
        <v>17.065217391304348</v>
      </c>
      <c r="P111" s="28">
        <f t="shared" si="11"/>
        <v>0.17065217391304346</v>
      </c>
      <c r="Q111" s="29"/>
    </row>
    <row r="112" spans="1:17" ht="16.899999999999999" customHeight="1" x14ac:dyDescent="0.25">
      <c r="A112" s="19">
        <v>108</v>
      </c>
      <c r="B112" s="40" t="s">
        <v>137</v>
      </c>
      <c r="C112" s="21" t="s">
        <v>18</v>
      </c>
      <c r="D112" s="52">
        <v>39526</v>
      </c>
      <c r="E112" s="54">
        <v>55</v>
      </c>
      <c r="F112" s="33">
        <v>7</v>
      </c>
      <c r="G112" s="19" t="s">
        <v>65</v>
      </c>
      <c r="H112" s="24"/>
      <c r="I112" s="19" t="s">
        <v>138</v>
      </c>
      <c r="J112" s="25">
        <v>0</v>
      </c>
      <c r="K112" s="19">
        <v>63.94</v>
      </c>
      <c r="L112" s="25">
        <f>25*19.43/K112</f>
        <v>7.5969659055364405</v>
      </c>
      <c r="M112" s="19">
        <v>0</v>
      </c>
      <c r="N112" s="27">
        <f>30*M112/10</f>
        <v>0</v>
      </c>
      <c r="O112" s="25">
        <f t="shared" si="10"/>
        <v>7.5969659055364405</v>
      </c>
      <c r="P112" s="28">
        <f t="shared" si="11"/>
        <v>7.5969659055364402E-2</v>
      </c>
      <c r="Q112" s="29"/>
    </row>
    <row r="113" spans="1:17" ht="16.899999999999999" customHeight="1" x14ac:dyDescent="0.25">
      <c r="A113" s="19">
        <v>109</v>
      </c>
      <c r="B113" s="40" t="s">
        <v>139</v>
      </c>
      <c r="C113" s="21" t="s">
        <v>18</v>
      </c>
      <c r="D113" s="32">
        <v>39594</v>
      </c>
      <c r="E113" s="33">
        <v>93</v>
      </c>
      <c r="F113" s="33">
        <v>7</v>
      </c>
      <c r="G113" s="19" t="s">
        <v>65</v>
      </c>
      <c r="H113" s="24"/>
      <c r="I113" s="19" t="s">
        <v>65</v>
      </c>
      <c r="J113" s="25"/>
      <c r="K113" s="19" t="s">
        <v>65</v>
      </c>
      <c r="L113" s="25"/>
      <c r="M113" s="19" t="s">
        <v>65</v>
      </c>
      <c r="N113" s="27"/>
      <c r="O113" s="25"/>
      <c r="P113" s="28"/>
      <c r="Q113" s="19" t="s">
        <v>65</v>
      </c>
    </row>
    <row r="114" spans="1:17" ht="16.899999999999999" customHeight="1" x14ac:dyDescent="0.25">
      <c r="A114" s="19">
        <v>110</v>
      </c>
      <c r="B114" s="40" t="s">
        <v>140</v>
      </c>
      <c r="C114" s="21" t="s">
        <v>18</v>
      </c>
      <c r="D114" s="32">
        <v>40144</v>
      </c>
      <c r="E114" s="56">
        <v>76</v>
      </c>
      <c r="F114" s="56">
        <v>7</v>
      </c>
      <c r="G114" s="19" t="s">
        <v>65</v>
      </c>
      <c r="H114" s="24"/>
      <c r="I114" s="19" t="s">
        <v>65</v>
      </c>
      <c r="J114" s="25"/>
      <c r="K114" s="19" t="s">
        <v>65</v>
      </c>
      <c r="L114" s="25"/>
      <c r="M114" s="19" t="s">
        <v>65</v>
      </c>
      <c r="N114" s="27"/>
      <c r="O114" s="25"/>
      <c r="P114" s="28"/>
      <c r="Q114" s="19" t="s">
        <v>65</v>
      </c>
    </row>
    <row r="115" spans="1:17" ht="16.899999999999999" customHeight="1" x14ac:dyDescent="0.25">
      <c r="A115" s="19">
        <v>111</v>
      </c>
      <c r="B115" s="20" t="s">
        <v>141</v>
      </c>
      <c r="C115" s="21" t="s">
        <v>18</v>
      </c>
      <c r="D115" s="32">
        <v>39668</v>
      </c>
      <c r="E115" s="56">
        <v>76</v>
      </c>
      <c r="F115" s="56">
        <v>8</v>
      </c>
      <c r="G115" s="19" t="s">
        <v>65</v>
      </c>
      <c r="H115" s="24"/>
      <c r="I115" s="19" t="s">
        <v>65</v>
      </c>
      <c r="J115" s="25"/>
      <c r="K115" s="19" t="s">
        <v>65</v>
      </c>
      <c r="L115" s="25"/>
      <c r="M115" s="19" t="s">
        <v>65</v>
      </c>
      <c r="N115" s="27"/>
      <c r="O115" s="25"/>
      <c r="P115" s="28"/>
      <c r="Q115" s="19" t="s">
        <v>65</v>
      </c>
    </row>
    <row r="116" spans="1:17" ht="16.899999999999999" customHeight="1" x14ac:dyDescent="0.25">
      <c r="A116" s="19">
        <v>112</v>
      </c>
      <c r="B116" s="40" t="s">
        <v>142</v>
      </c>
      <c r="C116" s="21" t="s">
        <v>18</v>
      </c>
      <c r="D116" s="32">
        <v>39624</v>
      </c>
      <c r="E116" s="56">
        <v>76</v>
      </c>
      <c r="F116" s="56">
        <v>8</v>
      </c>
      <c r="G116" s="19" t="s">
        <v>65</v>
      </c>
      <c r="H116" s="24"/>
      <c r="I116" s="19" t="s">
        <v>65</v>
      </c>
      <c r="J116" s="25"/>
      <c r="K116" s="19" t="s">
        <v>65</v>
      </c>
      <c r="L116" s="25"/>
      <c r="M116" s="19" t="s">
        <v>65</v>
      </c>
      <c r="N116" s="27"/>
      <c r="O116" s="25"/>
      <c r="P116" s="28"/>
      <c r="Q116" s="19" t="s">
        <v>65</v>
      </c>
    </row>
    <row r="117" spans="1:17" ht="16.899999999999999" customHeight="1" x14ac:dyDescent="0.25">
      <c r="A117" s="19">
        <v>113</v>
      </c>
      <c r="B117" s="20" t="s">
        <v>143</v>
      </c>
      <c r="C117" s="21" t="s">
        <v>18</v>
      </c>
      <c r="D117" s="46">
        <v>40023</v>
      </c>
      <c r="E117" s="33">
        <v>91</v>
      </c>
      <c r="F117" s="33">
        <v>7</v>
      </c>
      <c r="G117" s="19" t="s">
        <v>65</v>
      </c>
      <c r="H117" s="24"/>
      <c r="I117" s="19" t="s">
        <v>65</v>
      </c>
      <c r="J117" s="25"/>
      <c r="K117" s="19" t="s">
        <v>65</v>
      </c>
      <c r="L117" s="25"/>
      <c r="M117" s="19" t="s">
        <v>65</v>
      </c>
      <c r="N117" s="27"/>
      <c r="O117" s="25"/>
      <c r="P117" s="28"/>
      <c r="Q117" s="19" t="s">
        <v>65</v>
      </c>
    </row>
    <row r="118" spans="1:17" ht="16.899999999999999" customHeight="1" x14ac:dyDescent="0.25">
      <c r="A118" s="19">
        <v>114</v>
      </c>
      <c r="B118" s="20" t="s">
        <v>144</v>
      </c>
      <c r="C118" s="21" t="s">
        <v>18</v>
      </c>
      <c r="D118" s="32">
        <v>39534</v>
      </c>
      <c r="E118" s="56">
        <v>76</v>
      </c>
      <c r="F118" s="56">
        <v>8</v>
      </c>
      <c r="G118" s="19" t="s">
        <v>65</v>
      </c>
      <c r="H118" s="24"/>
      <c r="I118" s="19" t="s">
        <v>65</v>
      </c>
      <c r="J118" s="25"/>
      <c r="K118" s="19" t="s">
        <v>65</v>
      </c>
      <c r="L118" s="25"/>
      <c r="M118" s="19" t="s">
        <v>65</v>
      </c>
      <c r="N118" s="27"/>
      <c r="O118" s="25"/>
      <c r="P118" s="28"/>
      <c r="Q118" s="19" t="s">
        <v>65</v>
      </c>
    </row>
    <row r="119" spans="1:17" ht="16.899999999999999" customHeight="1" x14ac:dyDescent="0.25">
      <c r="A119" s="19">
        <v>115</v>
      </c>
      <c r="B119" s="20" t="s">
        <v>145</v>
      </c>
      <c r="C119" s="21" t="s">
        <v>18</v>
      </c>
      <c r="D119" s="43" t="s">
        <v>146</v>
      </c>
      <c r="E119" s="44">
        <v>90</v>
      </c>
      <c r="F119" s="45">
        <v>8</v>
      </c>
      <c r="G119" s="19" t="s">
        <v>65</v>
      </c>
      <c r="H119" s="24"/>
      <c r="I119" s="19" t="s">
        <v>65</v>
      </c>
      <c r="J119" s="25"/>
      <c r="K119" s="19" t="s">
        <v>65</v>
      </c>
      <c r="L119" s="25"/>
      <c r="M119" s="19" t="s">
        <v>65</v>
      </c>
      <c r="N119" s="27"/>
      <c r="O119" s="25"/>
      <c r="P119" s="28"/>
      <c r="Q119" s="19" t="s">
        <v>65</v>
      </c>
    </row>
    <row r="120" spans="1:17" ht="16.899999999999999" customHeight="1" x14ac:dyDescent="0.25">
      <c r="A120" s="19">
        <v>116</v>
      </c>
      <c r="B120" s="20" t="s">
        <v>147</v>
      </c>
      <c r="C120" s="21" t="s">
        <v>18</v>
      </c>
      <c r="D120" s="39">
        <v>39727</v>
      </c>
      <c r="E120" s="33">
        <v>45</v>
      </c>
      <c r="F120" s="33">
        <v>8</v>
      </c>
      <c r="G120" s="19" t="s">
        <v>65</v>
      </c>
      <c r="H120" s="24"/>
      <c r="I120" s="19" t="s">
        <v>65</v>
      </c>
      <c r="J120" s="25"/>
      <c r="K120" s="19" t="s">
        <v>65</v>
      </c>
      <c r="L120" s="25"/>
      <c r="M120" s="19" t="s">
        <v>65</v>
      </c>
      <c r="N120" s="27"/>
      <c r="O120" s="25"/>
      <c r="P120" s="28"/>
      <c r="Q120" s="19" t="s">
        <v>65</v>
      </c>
    </row>
    <row r="121" spans="1:17" ht="16.899999999999999" customHeight="1" x14ac:dyDescent="0.25">
      <c r="A121" s="19">
        <v>117</v>
      </c>
      <c r="B121" s="40" t="s">
        <v>148</v>
      </c>
      <c r="C121" s="21" t="s">
        <v>18</v>
      </c>
      <c r="D121" s="39">
        <v>40100</v>
      </c>
      <c r="E121" s="33">
        <v>86</v>
      </c>
      <c r="F121" s="55">
        <v>7</v>
      </c>
      <c r="G121" s="19" t="s">
        <v>65</v>
      </c>
      <c r="H121" s="24"/>
      <c r="I121" s="19" t="s">
        <v>65</v>
      </c>
      <c r="J121" s="25"/>
      <c r="K121" s="19" t="s">
        <v>65</v>
      </c>
      <c r="L121" s="25"/>
      <c r="M121" s="19" t="s">
        <v>65</v>
      </c>
      <c r="N121" s="27"/>
      <c r="O121" s="25"/>
      <c r="P121" s="28"/>
      <c r="Q121" s="19" t="s">
        <v>65</v>
      </c>
    </row>
    <row r="122" spans="1:17" ht="16.899999999999999" customHeight="1" x14ac:dyDescent="0.25">
      <c r="A122" s="19">
        <v>118</v>
      </c>
      <c r="B122" s="20" t="s">
        <v>149</v>
      </c>
      <c r="C122" s="21" t="s">
        <v>18</v>
      </c>
      <c r="D122" s="30">
        <v>40143</v>
      </c>
      <c r="E122" s="41">
        <v>57</v>
      </c>
      <c r="F122" s="41">
        <v>8</v>
      </c>
      <c r="G122" s="19" t="s">
        <v>65</v>
      </c>
      <c r="H122" s="24"/>
      <c r="I122" s="19" t="s">
        <v>65</v>
      </c>
      <c r="J122" s="25"/>
      <c r="K122" s="19" t="s">
        <v>65</v>
      </c>
      <c r="L122" s="25"/>
      <c r="M122" s="19" t="s">
        <v>65</v>
      </c>
      <c r="N122" s="27"/>
      <c r="O122" s="25"/>
      <c r="P122" s="28"/>
      <c r="Q122" s="19" t="s">
        <v>65</v>
      </c>
    </row>
    <row r="123" spans="1:17" ht="16.899999999999999" customHeight="1" x14ac:dyDescent="0.25">
      <c r="A123" s="19">
        <v>119</v>
      </c>
      <c r="B123" s="20" t="s">
        <v>150</v>
      </c>
      <c r="C123" s="21" t="s">
        <v>18</v>
      </c>
      <c r="D123" s="39">
        <v>39480</v>
      </c>
      <c r="E123" s="33">
        <v>72</v>
      </c>
      <c r="F123" s="41">
        <v>8</v>
      </c>
      <c r="G123" s="19" t="s">
        <v>65</v>
      </c>
      <c r="H123" s="24"/>
      <c r="I123" s="19" t="s">
        <v>65</v>
      </c>
      <c r="J123" s="25"/>
      <c r="K123" s="19" t="s">
        <v>65</v>
      </c>
      <c r="L123" s="25"/>
      <c r="M123" s="19" t="s">
        <v>65</v>
      </c>
      <c r="N123" s="27"/>
      <c r="O123" s="25"/>
      <c r="P123" s="28"/>
      <c r="Q123" s="19" t="s">
        <v>65</v>
      </c>
    </row>
    <row r="124" spans="1:17" ht="16.899999999999999" customHeight="1" x14ac:dyDescent="0.25">
      <c r="A124" s="19">
        <v>120</v>
      </c>
      <c r="B124" s="20" t="s">
        <v>151</v>
      </c>
      <c r="C124" s="21" t="s">
        <v>18</v>
      </c>
      <c r="D124" s="22">
        <v>39633</v>
      </c>
      <c r="E124" s="23">
        <v>70</v>
      </c>
      <c r="F124" s="23">
        <v>8</v>
      </c>
      <c r="G124" s="19" t="s">
        <v>65</v>
      </c>
      <c r="H124" s="24"/>
      <c r="I124" s="19" t="s">
        <v>65</v>
      </c>
      <c r="J124" s="25"/>
      <c r="K124" s="19" t="s">
        <v>65</v>
      </c>
      <c r="L124" s="25"/>
      <c r="M124" s="19" t="s">
        <v>65</v>
      </c>
      <c r="N124" s="27"/>
      <c r="O124" s="25"/>
      <c r="P124" s="28"/>
      <c r="Q124" s="19" t="s">
        <v>65</v>
      </c>
    </row>
    <row r="125" spans="1:17" ht="16.899999999999999" customHeight="1" x14ac:dyDescent="0.25">
      <c r="A125" s="19">
        <v>121</v>
      </c>
      <c r="B125" s="20" t="s">
        <v>152</v>
      </c>
      <c r="C125" s="21" t="s">
        <v>18</v>
      </c>
      <c r="D125" s="32">
        <v>39638</v>
      </c>
      <c r="E125" s="56">
        <v>76</v>
      </c>
      <c r="F125" s="56">
        <v>8</v>
      </c>
      <c r="G125" s="19" t="s">
        <v>65</v>
      </c>
      <c r="H125" s="24"/>
      <c r="I125" s="19" t="s">
        <v>65</v>
      </c>
      <c r="J125" s="25"/>
      <c r="K125" s="19" t="s">
        <v>65</v>
      </c>
      <c r="L125" s="25"/>
      <c r="M125" s="19" t="s">
        <v>65</v>
      </c>
      <c r="N125" s="27"/>
      <c r="O125" s="25"/>
      <c r="P125" s="28"/>
      <c r="Q125" s="19" t="s">
        <v>65</v>
      </c>
    </row>
    <row r="126" spans="1:17" ht="16.899999999999999" customHeight="1" x14ac:dyDescent="0.25">
      <c r="A126" s="19">
        <v>122</v>
      </c>
      <c r="B126" s="40" t="s">
        <v>153</v>
      </c>
      <c r="C126" s="21" t="s">
        <v>18</v>
      </c>
      <c r="D126" s="42" t="s">
        <v>154</v>
      </c>
      <c r="E126" s="23">
        <v>19</v>
      </c>
      <c r="F126" s="23">
        <v>7</v>
      </c>
      <c r="G126" s="19" t="s">
        <v>65</v>
      </c>
      <c r="H126" s="24"/>
      <c r="I126" s="19" t="s">
        <v>65</v>
      </c>
      <c r="J126" s="25"/>
      <c r="K126" s="19" t="s">
        <v>65</v>
      </c>
      <c r="L126" s="25"/>
      <c r="M126" s="19" t="s">
        <v>65</v>
      </c>
      <c r="N126" s="27"/>
      <c r="O126" s="25"/>
      <c r="P126" s="28"/>
      <c r="Q126" s="19" t="s">
        <v>65</v>
      </c>
    </row>
    <row r="127" spans="1:17" ht="16.899999999999999" customHeight="1" x14ac:dyDescent="0.25">
      <c r="A127" s="19">
        <v>123</v>
      </c>
      <c r="B127" s="40" t="s">
        <v>155</v>
      </c>
      <c r="C127" s="21" t="s">
        <v>18</v>
      </c>
      <c r="D127" s="32">
        <v>40023</v>
      </c>
      <c r="E127" s="56">
        <v>76</v>
      </c>
      <c r="F127" s="56">
        <v>7</v>
      </c>
      <c r="G127" s="19" t="s">
        <v>65</v>
      </c>
      <c r="H127" s="24"/>
      <c r="I127" s="19" t="s">
        <v>65</v>
      </c>
      <c r="J127" s="25"/>
      <c r="K127" s="19" t="s">
        <v>65</v>
      </c>
      <c r="L127" s="25"/>
      <c r="M127" s="19" t="s">
        <v>65</v>
      </c>
      <c r="N127" s="27"/>
      <c r="O127" s="25"/>
      <c r="P127" s="28"/>
      <c r="Q127" s="19" t="s">
        <v>65</v>
      </c>
    </row>
    <row r="128" spans="1:17" ht="16.899999999999999" customHeight="1" x14ac:dyDescent="0.25">
      <c r="A128" s="19">
        <v>124</v>
      </c>
      <c r="B128" s="20" t="s">
        <v>156</v>
      </c>
      <c r="C128" s="21" t="s">
        <v>18</v>
      </c>
      <c r="D128" s="43">
        <v>39745</v>
      </c>
      <c r="E128" s="49">
        <v>48</v>
      </c>
      <c r="F128" s="49">
        <v>8</v>
      </c>
      <c r="G128" s="19" t="s">
        <v>65</v>
      </c>
      <c r="H128" s="24"/>
      <c r="I128" s="19" t="s">
        <v>65</v>
      </c>
      <c r="J128" s="25"/>
      <c r="K128" s="19" t="s">
        <v>65</v>
      </c>
      <c r="L128" s="25"/>
      <c r="M128" s="19" t="s">
        <v>65</v>
      </c>
      <c r="N128" s="27"/>
      <c r="O128" s="25"/>
      <c r="P128" s="28"/>
      <c r="Q128" s="19" t="s">
        <v>65</v>
      </c>
    </row>
    <row r="129" spans="1:17" ht="16.899999999999999" customHeight="1" x14ac:dyDescent="0.25">
      <c r="A129" s="19">
        <v>125</v>
      </c>
      <c r="B129" s="40" t="s">
        <v>157</v>
      </c>
      <c r="C129" s="21" t="s">
        <v>18</v>
      </c>
      <c r="D129" s="39">
        <v>39980</v>
      </c>
      <c r="E129" s="33">
        <v>43</v>
      </c>
      <c r="F129" s="41">
        <v>7</v>
      </c>
      <c r="G129" s="19" t="s">
        <v>65</v>
      </c>
      <c r="H129" s="24"/>
      <c r="I129" s="19" t="s">
        <v>65</v>
      </c>
      <c r="J129" s="25"/>
      <c r="K129" s="19" t="s">
        <v>65</v>
      </c>
      <c r="L129" s="25"/>
      <c r="M129" s="19" t="s">
        <v>65</v>
      </c>
      <c r="N129" s="27"/>
      <c r="O129" s="25"/>
      <c r="P129" s="28"/>
      <c r="Q129" s="19" t="s">
        <v>65</v>
      </c>
    </row>
    <row r="130" spans="1:17" ht="16.899999999999999" customHeight="1" x14ac:dyDescent="0.25">
      <c r="A130" s="19">
        <v>126</v>
      </c>
      <c r="B130" s="40" t="s">
        <v>158</v>
      </c>
      <c r="C130" s="21" t="s">
        <v>18</v>
      </c>
      <c r="D130" s="39">
        <v>39854</v>
      </c>
      <c r="E130" s="33">
        <v>88</v>
      </c>
      <c r="F130" s="51">
        <v>7</v>
      </c>
      <c r="G130" s="19" t="s">
        <v>65</v>
      </c>
      <c r="H130" s="24"/>
      <c r="I130" s="19" t="s">
        <v>65</v>
      </c>
      <c r="J130" s="25"/>
      <c r="K130" s="19" t="s">
        <v>65</v>
      </c>
      <c r="L130" s="25"/>
      <c r="M130" s="19" t="s">
        <v>65</v>
      </c>
      <c r="N130" s="27"/>
      <c r="O130" s="25"/>
      <c r="P130" s="28"/>
      <c r="Q130" s="19" t="s">
        <v>65</v>
      </c>
    </row>
    <row r="131" spans="1:17" ht="16.899999999999999" customHeight="1" x14ac:dyDescent="0.25">
      <c r="A131" s="19">
        <v>127</v>
      </c>
      <c r="B131" s="40" t="s">
        <v>159</v>
      </c>
      <c r="C131" s="21" t="s">
        <v>18</v>
      </c>
      <c r="D131" s="57">
        <v>39933</v>
      </c>
      <c r="E131" s="58">
        <v>26</v>
      </c>
      <c r="F131" s="58">
        <v>7</v>
      </c>
      <c r="G131" s="19" t="s">
        <v>65</v>
      </c>
      <c r="H131" s="24"/>
      <c r="I131" s="19" t="s">
        <v>65</v>
      </c>
      <c r="J131" s="25"/>
      <c r="K131" s="19" t="s">
        <v>65</v>
      </c>
      <c r="L131" s="25"/>
      <c r="M131" s="19" t="s">
        <v>65</v>
      </c>
      <c r="N131" s="27"/>
      <c r="O131" s="25"/>
      <c r="P131" s="28"/>
      <c r="Q131" s="19" t="s">
        <v>65</v>
      </c>
    </row>
    <row r="132" spans="1:17" ht="16.899999999999999" customHeight="1" x14ac:dyDescent="0.25">
      <c r="A132" s="19">
        <v>128</v>
      </c>
      <c r="B132" s="40" t="s">
        <v>160</v>
      </c>
      <c r="C132" s="21" t="s">
        <v>18</v>
      </c>
      <c r="D132" s="30">
        <v>39827</v>
      </c>
      <c r="E132" s="55">
        <v>77</v>
      </c>
      <c r="F132" s="55">
        <v>7</v>
      </c>
      <c r="G132" s="19" t="s">
        <v>65</v>
      </c>
      <c r="H132" s="24"/>
      <c r="I132" s="19" t="s">
        <v>65</v>
      </c>
      <c r="J132" s="25"/>
      <c r="K132" s="19" t="s">
        <v>65</v>
      </c>
      <c r="L132" s="25"/>
      <c r="M132" s="19" t="s">
        <v>65</v>
      </c>
      <c r="N132" s="27"/>
      <c r="O132" s="25"/>
      <c r="P132" s="28"/>
      <c r="Q132" s="19" t="s">
        <v>65</v>
      </c>
    </row>
    <row r="133" spans="1:17" ht="16.899999999999999" customHeight="1" x14ac:dyDescent="0.25">
      <c r="A133" s="19">
        <v>129</v>
      </c>
      <c r="B133" s="20" t="s">
        <v>161</v>
      </c>
      <c r="C133" s="21" t="s">
        <v>18</v>
      </c>
      <c r="D133" s="43">
        <v>39677</v>
      </c>
      <c r="E133" s="49">
        <v>48</v>
      </c>
      <c r="F133" s="49">
        <v>8</v>
      </c>
      <c r="G133" s="19" t="s">
        <v>65</v>
      </c>
      <c r="H133" s="24"/>
      <c r="I133" s="19" t="s">
        <v>65</v>
      </c>
      <c r="J133" s="25"/>
      <c r="K133" s="19" t="s">
        <v>65</v>
      </c>
      <c r="L133" s="25"/>
      <c r="M133" s="19" t="s">
        <v>65</v>
      </c>
      <c r="N133" s="27"/>
      <c r="O133" s="25"/>
      <c r="P133" s="28"/>
      <c r="Q133" s="19" t="s">
        <v>65</v>
      </c>
    </row>
    <row r="134" spans="1:17" ht="16.899999999999999" customHeight="1" x14ac:dyDescent="0.25">
      <c r="A134" s="19">
        <v>130</v>
      </c>
      <c r="B134" s="40" t="s">
        <v>162</v>
      </c>
      <c r="C134" s="21" t="s">
        <v>18</v>
      </c>
      <c r="D134" s="52">
        <v>39773</v>
      </c>
      <c r="E134" s="33">
        <v>55</v>
      </c>
      <c r="F134" s="33">
        <v>7</v>
      </c>
      <c r="G134" s="19" t="s">
        <v>65</v>
      </c>
      <c r="H134" s="24"/>
      <c r="I134" s="19" t="s">
        <v>65</v>
      </c>
      <c r="J134" s="25"/>
      <c r="K134" s="19" t="s">
        <v>65</v>
      </c>
      <c r="L134" s="25"/>
      <c r="M134" s="19" t="s">
        <v>65</v>
      </c>
      <c r="N134" s="27"/>
      <c r="O134" s="25"/>
      <c r="P134" s="28"/>
      <c r="Q134" s="19" t="s">
        <v>65</v>
      </c>
    </row>
    <row r="135" spans="1:17" ht="16.899999999999999" customHeight="1" x14ac:dyDescent="0.25">
      <c r="A135" s="19">
        <v>131</v>
      </c>
      <c r="B135" s="40" t="s">
        <v>163</v>
      </c>
      <c r="C135" s="21" t="s">
        <v>18</v>
      </c>
      <c r="D135" s="39">
        <v>39708</v>
      </c>
      <c r="E135" s="41">
        <v>16</v>
      </c>
      <c r="F135" s="41">
        <v>7</v>
      </c>
      <c r="G135" s="19" t="s">
        <v>65</v>
      </c>
      <c r="H135" s="24"/>
      <c r="I135" s="19" t="s">
        <v>65</v>
      </c>
      <c r="J135" s="25"/>
      <c r="K135" s="19" t="s">
        <v>65</v>
      </c>
      <c r="L135" s="25"/>
      <c r="M135" s="19" t="s">
        <v>65</v>
      </c>
      <c r="N135" s="27"/>
      <c r="O135" s="25"/>
      <c r="P135" s="28"/>
      <c r="Q135" s="19" t="s">
        <v>65</v>
      </c>
    </row>
    <row r="136" spans="1:17" ht="16.899999999999999" customHeight="1" x14ac:dyDescent="0.25">
      <c r="A136" s="19">
        <v>132</v>
      </c>
      <c r="B136" s="20" t="s">
        <v>164</v>
      </c>
      <c r="C136" s="21" t="s">
        <v>18</v>
      </c>
      <c r="D136" s="30">
        <v>39640</v>
      </c>
      <c r="E136" s="55">
        <v>77</v>
      </c>
      <c r="F136" s="55">
        <v>8</v>
      </c>
      <c r="G136" s="19" t="s">
        <v>65</v>
      </c>
      <c r="H136" s="24"/>
      <c r="I136" s="19" t="s">
        <v>65</v>
      </c>
      <c r="J136" s="25"/>
      <c r="K136" s="19" t="s">
        <v>65</v>
      </c>
      <c r="L136" s="25"/>
      <c r="M136" s="19" t="s">
        <v>65</v>
      </c>
      <c r="N136" s="27"/>
      <c r="O136" s="25"/>
      <c r="P136" s="28"/>
      <c r="Q136" s="19" t="s">
        <v>65</v>
      </c>
    </row>
    <row r="137" spans="1:17" ht="16.899999999999999" customHeight="1" x14ac:dyDescent="0.25">
      <c r="A137" s="19">
        <v>133</v>
      </c>
      <c r="B137" s="40" t="s">
        <v>165</v>
      </c>
      <c r="C137" s="21" t="s">
        <v>18</v>
      </c>
      <c r="D137" s="39">
        <v>40044</v>
      </c>
      <c r="E137" s="33">
        <v>28</v>
      </c>
      <c r="F137" s="33">
        <v>7</v>
      </c>
      <c r="G137" s="19" t="s">
        <v>65</v>
      </c>
      <c r="H137" s="24"/>
      <c r="I137" s="19" t="s">
        <v>65</v>
      </c>
      <c r="J137" s="25"/>
      <c r="K137" s="19" t="s">
        <v>65</v>
      </c>
      <c r="L137" s="25"/>
      <c r="M137" s="19" t="s">
        <v>65</v>
      </c>
      <c r="N137" s="27"/>
      <c r="O137" s="25"/>
      <c r="P137" s="28"/>
      <c r="Q137" s="19" t="s">
        <v>65</v>
      </c>
    </row>
    <row r="138" spans="1:17" ht="16.899999999999999" customHeight="1" x14ac:dyDescent="0.25">
      <c r="A138" s="19">
        <v>134</v>
      </c>
      <c r="B138" s="40" t="s">
        <v>166</v>
      </c>
      <c r="C138" s="21" t="s">
        <v>18</v>
      </c>
      <c r="D138" s="39">
        <v>40128</v>
      </c>
      <c r="E138" s="33">
        <v>43</v>
      </c>
      <c r="F138" s="41">
        <v>7</v>
      </c>
      <c r="G138" s="19" t="s">
        <v>65</v>
      </c>
      <c r="H138" s="24"/>
      <c r="I138" s="19" t="s">
        <v>65</v>
      </c>
      <c r="J138" s="25"/>
      <c r="K138" s="19" t="s">
        <v>65</v>
      </c>
      <c r="L138" s="25"/>
      <c r="M138" s="19" t="s">
        <v>65</v>
      </c>
      <c r="N138" s="27"/>
      <c r="O138" s="25"/>
      <c r="P138" s="28"/>
      <c r="Q138" s="19" t="s">
        <v>65</v>
      </c>
    </row>
    <row r="139" spans="1:17" ht="16.899999999999999" customHeight="1" x14ac:dyDescent="0.25">
      <c r="A139" s="19">
        <v>135</v>
      </c>
      <c r="B139" s="20" t="s">
        <v>167</v>
      </c>
      <c r="C139" s="21" t="s">
        <v>18</v>
      </c>
      <c r="D139" s="39">
        <v>39523</v>
      </c>
      <c r="E139" s="33">
        <v>45</v>
      </c>
      <c r="F139" s="33">
        <v>8</v>
      </c>
      <c r="G139" s="19" t="s">
        <v>65</v>
      </c>
      <c r="H139" s="24"/>
      <c r="I139" s="19" t="s">
        <v>65</v>
      </c>
      <c r="J139" s="25"/>
      <c r="K139" s="19" t="s">
        <v>65</v>
      </c>
      <c r="L139" s="25"/>
      <c r="M139" s="19" t="s">
        <v>65</v>
      </c>
      <c r="N139" s="27"/>
      <c r="O139" s="25"/>
      <c r="P139" s="28"/>
      <c r="Q139" s="19" t="s">
        <v>65</v>
      </c>
    </row>
    <row r="140" spans="1:17" ht="16.899999999999999" customHeight="1" x14ac:dyDescent="0.25">
      <c r="A140" s="19">
        <v>136</v>
      </c>
      <c r="B140" s="40" t="s">
        <v>168</v>
      </c>
      <c r="C140" s="21" t="s">
        <v>18</v>
      </c>
      <c r="D140" s="46">
        <v>40034</v>
      </c>
      <c r="E140" s="33">
        <v>91</v>
      </c>
      <c r="F140" s="33">
        <v>7</v>
      </c>
      <c r="G140" s="19" t="s">
        <v>65</v>
      </c>
      <c r="H140" s="24"/>
      <c r="I140" s="19" t="s">
        <v>65</v>
      </c>
      <c r="J140" s="25"/>
      <c r="K140" s="19" t="s">
        <v>65</v>
      </c>
      <c r="L140" s="25"/>
      <c r="M140" s="19" t="s">
        <v>65</v>
      </c>
      <c r="N140" s="27"/>
      <c r="O140" s="25"/>
      <c r="P140" s="28"/>
      <c r="Q140" s="19" t="s">
        <v>65</v>
      </c>
    </row>
    <row r="141" spans="1:17" ht="16.899999999999999" customHeight="1" x14ac:dyDescent="0.25">
      <c r="A141" s="19">
        <v>137</v>
      </c>
      <c r="B141" s="20" t="s">
        <v>169</v>
      </c>
      <c r="C141" s="21" t="s">
        <v>18</v>
      </c>
      <c r="D141" s="30">
        <v>39563</v>
      </c>
      <c r="E141" s="33">
        <v>1</v>
      </c>
      <c r="F141" s="33">
        <v>8</v>
      </c>
      <c r="G141" s="59" t="s">
        <v>65</v>
      </c>
      <c r="H141" s="24"/>
      <c r="I141" s="19" t="s">
        <v>65</v>
      </c>
      <c r="J141" s="25"/>
      <c r="K141" s="19" t="s">
        <v>65</v>
      </c>
      <c r="L141" s="25"/>
      <c r="M141" s="19" t="s">
        <v>65</v>
      </c>
      <c r="N141" s="27"/>
      <c r="O141" s="25"/>
      <c r="P141" s="28"/>
      <c r="Q141" s="19" t="s">
        <v>65</v>
      </c>
    </row>
    <row r="142" spans="1:17" ht="16.899999999999999" customHeight="1" x14ac:dyDescent="0.25">
      <c r="A142" s="19">
        <v>138</v>
      </c>
      <c r="B142" s="40" t="s">
        <v>170</v>
      </c>
      <c r="C142" s="21" t="s">
        <v>18</v>
      </c>
      <c r="D142" s="22">
        <v>39884</v>
      </c>
      <c r="E142" s="23">
        <v>70</v>
      </c>
      <c r="F142" s="23">
        <v>7</v>
      </c>
      <c r="G142" s="19" t="s">
        <v>65</v>
      </c>
      <c r="H142" s="24"/>
      <c r="I142" s="19" t="s">
        <v>65</v>
      </c>
      <c r="J142" s="25"/>
      <c r="K142" s="19" t="s">
        <v>65</v>
      </c>
      <c r="L142" s="25"/>
      <c r="M142" s="19" t="s">
        <v>65</v>
      </c>
      <c r="N142" s="27"/>
      <c r="O142" s="25"/>
      <c r="P142" s="28"/>
      <c r="Q142" s="19" t="s">
        <v>65</v>
      </c>
    </row>
    <row r="143" spans="1:17" ht="16.899999999999999" customHeight="1" x14ac:dyDescent="0.25">
      <c r="A143" s="19">
        <v>139</v>
      </c>
      <c r="B143" s="20" t="s">
        <v>171</v>
      </c>
      <c r="C143" s="21" t="s">
        <v>18</v>
      </c>
      <c r="D143" s="39">
        <v>39540</v>
      </c>
      <c r="E143" s="33">
        <v>43</v>
      </c>
      <c r="F143" s="41">
        <v>8</v>
      </c>
      <c r="G143" s="19" t="s">
        <v>65</v>
      </c>
      <c r="H143" s="24"/>
      <c r="I143" s="19" t="s">
        <v>65</v>
      </c>
      <c r="J143" s="25"/>
      <c r="K143" s="19" t="s">
        <v>65</v>
      </c>
      <c r="L143" s="25"/>
      <c r="M143" s="19" t="s">
        <v>65</v>
      </c>
      <c r="N143" s="27"/>
      <c r="O143" s="25"/>
      <c r="P143" s="28"/>
      <c r="Q143" s="19" t="s">
        <v>65</v>
      </c>
    </row>
    <row r="144" spans="1:17" ht="16.899999999999999" customHeight="1" x14ac:dyDescent="0.25">
      <c r="A144" s="19">
        <v>140</v>
      </c>
      <c r="B144" s="40" t="s">
        <v>172</v>
      </c>
      <c r="C144" s="21" t="s">
        <v>18</v>
      </c>
      <c r="D144" s="39">
        <v>40120</v>
      </c>
      <c r="E144" s="41">
        <v>72</v>
      </c>
      <c r="F144" s="41">
        <v>7</v>
      </c>
      <c r="G144" s="19" t="s">
        <v>65</v>
      </c>
      <c r="H144" s="24"/>
      <c r="I144" s="19" t="s">
        <v>65</v>
      </c>
      <c r="J144" s="25"/>
      <c r="K144" s="19" t="s">
        <v>65</v>
      </c>
      <c r="L144" s="25"/>
      <c r="M144" s="19" t="s">
        <v>65</v>
      </c>
      <c r="N144" s="27"/>
      <c r="O144" s="25"/>
      <c r="P144" s="28"/>
      <c r="Q144" s="19" t="s">
        <v>65</v>
      </c>
    </row>
    <row r="145" spans="1:17" ht="16.899999999999999" customHeight="1" x14ac:dyDescent="0.25">
      <c r="A145" s="19">
        <v>141</v>
      </c>
      <c r="B145" s="20" t="s">
        <v>173</v>
      </c>
      <c r="C145" s="21" t="s">
        <v>18</v>
      </c>
      <c r="D145" s="52">
        <v>39487</v>
      </c>
      <c r="E145" s="54">
        <v>55</v>
      </c>
      <c r="F145" s="33">
        <v>8</v>
      </c>
      <c r="G145" s="19" t="s">
        <v>65</v>
      </c>
      <c r="H145" s="24"/>
      <c r="I145" s="19" t="s">
        <v>65</v>
      </c>
      <c r="J145" s="25"/>
      <c r="K145" s="19" t="s">
        <v>65</v>
      </c>
      <c r="L145" s="25"/>
      <c r="M145" s="19" t="s">
        <v>65</v>
      </c>
      <c r="N145" s="27"/>
      <c r="O145" s="25"/>
      <c r="P145" s="28"/>
      <c r="Q145" s="19" t="s">
        <v>65</v>
      </c>
    </row>
    <row r="146" spans="1:17" ht="16.899999999999999" customHeight="1" x14ac:dyDescent="0.25">
      <c r="A146" s="19">
        <v>142</v>
      </c>
      <c r="B146" s="40" t="s">
        <v>174</v>
      </c>
      <c r="C146" s="21" t="s">
        <v>18</v>
      </c>
      <c r="D146" s="42" t="s">
        <v>175</v>
      </c>
      <c r="E146" s="23">
        <v>19</v>
      </c>
      <c r="F146" s="23">
        <v>7</v>
      </c>
      <c r="G146" s="19" t="s">
        <v>65</v>
      </c>
      <c r="H146" s="24"/>
      <c r="I146" s="19" t="s">
        <v>65</v>
      </c>
      <c r="J146" s="25"/>
      <c r="K146" s="19" t="s">
        <v>65</v>
      </c>
      <c r="L146" s="25"/>
      <c r="M146" s="19" t="s">
        <v>65</v>
      </c>
      <c r="N146" s="27"/>
      <c r="O146" s="25"/>
      <c r="P146" s="28"/>
      <c r="Q146" s="19" t="s">
        <v>65</v>
      </c>
    </row>
    <row r="147" spans="1:17" ht="16.899999999999999" customHeight="1" x14ac:dyDescent="0.25">
      <c r="A147" s="19">
        <v>143</v>
      </c>
      <c r="B147" s="40" t="s">
        <v>176</v>
      </c>
      <c r="C147" s="21" t="s">
        <v>18</v>
      </c>
      <c r="D147" s="32">
        <v>39868</v>
      </c>
      <c r="E147" s="56">
        <v>76</v>
      </c>
      <c r="F147" s="56">
        <v>7</v>
      </c>
      <c r="G147" s="19" t="s">
        <v>65</v>
      </c>
      <c r="H147" s="24"/>
      <c r="I147" s="19" t="s">
        <v>65</v>
      </c>
      <c r="J147" s="25"/>
      <c r="K147" s="19" t="s">
        <v>65</v>
      </c>
      <c r="L147" s="25"/>
      <c r="M147" s="19" t="s">
        <v>65</v>
      </c>
      <c r="N147" s="27"/>
      <c r="O147" s="25"/>
      <c r="P147" s="28"/>
      <c r="Q147" s="19" t="s">
        <v>65</v>
      </c>
    </row>
    <row r="148" spans="1:17" ht="16.899999999999999" customHeight="1" x14ac:dyDescent="0.25">
      <c r="A148" s="19">
        <v>144</v>
      </c>
      <c r="B148" s="40" t="s">
        <v>177</v>
      </c>
      <c r="C148" s="21" t="s">
        <v>18</v>
      </c>
      <c r="D148" s="30">
        <v>40095</v>
      </c>
      <c r="E148" s="55">
        <v>77</v>
      </c>
      <c r="F148" s="55">
        <v>7</v>
      </c>
      <c r="G148" s="19" t="s">
        <v>65</v>
      </c>
      <c r="H148" s="24"/>
      <c r="I148" s="19" t="s">
        <v>65</v>
      </c>
      <c r="J148" s="25"/>
      <c r="K148" s="19" t="s">
        <v>65</v>
      </c>
      <c r="L148" s="25"/>
      <c r="M148" s="19" t="s">
        <v>65</v>
      </c>
      <c r="N148" s="27"/>
      <c r="O148" s="25"/>
      <c r="P148" s="28"/>
      <c r="Q148" s="19" t="s">
        <v>65</v>
      </c>
    </row>
    <row r="149" spans="1:17" ht="16.899999999999999" customHeight="1" x14ac:dyDescent="0.25">
      <c r="A149" s="19">
        <v>145</v>
      </c>
      <c r="B149" s="20" t="s">
        <v>178</v>
      </c>
      <c r="C149" s="21" t="s">
        <v>18</v>
      </c>
      <c r="D149" s="39">
        <v>39378</v>
      </c>
      <c r="E149" s="41">
        <v>72</v>
      </c>
      <c r="F149" s="41">
        <v>8</v>
      </c>
      <c r="G149" s="19" t="s">
        <v>65</v>
      </c>
      <c r="H149" s="24"/>
      <c r="I149" s="19" t="s">
        <v>65</v>
      </c>
      <c r="J149" s="25"/>
      <c r="K149" s="19" t="s">
        <v>65</v>
      </c>
      <c r="L149" s="25"/>
      <c r="M149" s="19" t="s">
        <v>65</v>
      </c>
      <c r="N149" s="27"/>
      <c r="O149" s="25"/>
      <c r="P149" s="28"/>
      <c r="Q149" s="19" t="s">
        <v>65</v>
      </c>
    </row>
  </sheetData>
  <mergeCells count="5">
    <mergeCell ref="A1:Q1"/>
    <mergeCell ref="G3:H3"/>
    <mergeCell ref="I3:J3"/>
    <mergeCell ref="K3:L3"/>
    <mergeCell ref="M3:N3"/>
  </mergeCells>
  <pageMargins left="0.23622047244094491" right="0.23622047244094491" top="0.74803149606299213" bottom="0.74803149606299213" header="0.31496062992125984" footer="0.31496062992125984"/>
  <pageSetup paperSize="9" scale="93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мальчики 7-8 на сайт</vt:lpstr>
      <vt:lpstr>'мальчики 7-8 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2022-11-11T13:25:09Z</cp:lastPrinted>
  <dcterms:created xsi:type="dcterms:W3CDTF">2022-11-11T11:41:35Z</dcterms:created>
  <dcterms:modified xsi:type="dcterms:W3CDTF">2022-11-11T13:27:06Z</dcterms:modified>
</cp:coreProperties>
</file>