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ческая культура\На сайт\Итоговые протоколы\"/>
    </mc:Choice>
  </mc:AlternateContent>
  <bookViews>
    <workbookView xWindow="0" yWindow="0" windowWidth="28800" windowHeight="11730"/>
  </bookViews>
  <sheets>
    <sheet name="Итоговый юноши 9-11" sheetId="1" r:id="rId1"/>
  </sheets>
  <definedNames>
    <definedName name="_xlnm._FilterDatabase" localSheetId="0" hidden="1">'Итоговый юноши 9-11'!$A$4:$Q$161</definedName>
    <definedName name="_xlnm.Print_Titles" localSheetId="0">'Итоговый юноши 9-11'!$4:$4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" i="1" l="1"/>
  <c r="P125" i="1" s="1"/>
  <c r="Q125" i="1" s="1"/>
  <c r="Q124" i="1"/>
  <c r="P124" i="1"/>
  <c r="I124" i="1"/>
  <c r="P123" i="1"/>
  <c r="Q123" i="1" s="1"/>
  <c r="I123" i="1"/>
  <c r="M122" i="1"/>
  <c r="P122" i="1" s="1"/>
  <c r="Q122" i="1" s="1"/>
  <c r="O121" i="1"/>
  <c r="M121" i="1"/>
  <c r="I121" i="1"/>
  <c r="P121" i="1" s="1"/>
  <c r="Q121" i="1" s="1"/>
  <c r="O120" i="1"/>
  <c r="P120" i="1" s="1"/>
  <c r="Q120" i="1" s="1"/>
  <c r="M120" i="1"/>
  <c r="I120" i="1"/>
  <c r="P119" i="1"/>
  <c r="Q119" i="1" s="1"/>
  <c r="O119" i="1"/>
  <c r="M119" i="1"/>
  <c r="I119" i="1"/>
  <c r="O118" i="1"/>
  <c r="M118" i="1"/>
  <c r="I118" i="1"/>
  <c r="P118" i="1" s="1"/>
  <c r="Q118" i="1" s="1"/>
  <c r="O117" i="1"/>
  <c r="M117" i="1"/>
  <c r="I117" i="1"/>
  <c r="P117" i="1" s="1"/>
  <c r="Q117" i="1" s="1"/>
  <c r="K116" i="1"/>
  <c r="P116" i="1" s="1"/>
  <c r="Q116" i="1" s="1"/>
  <c r="I116" i="1"/>
  <c r="O115" i="1"/>
  <c r="P115" i="1" s="1"/>
  <c r="Q115" i="1" s="1"/>
  <c r="M115" i="1"/>
  <c r="I115" i="1"/>
  <c r="P114" i="1"/>
  <c r="Q114" i="1" s="1"/>
  <c r="K114" i="1"/>
  <c r="I114" i="1"/>
  <c r="P113" i="1"/>
  <c r="Q113" i="1" s="1"/>
  <c r="K113" i="1"/>
  <c r="I113" i="1"/>
  <c r="P112" i="1"/>
  <c r="Q112" i="1" s="1"/>
  <c r="K112" i="1"/>
  <c r="I112" i="1"/>
  <c r="O111" i="1"/>
  <c r="M111" i="1"/>
  <c r="K111" i="1"/>
  <c r="I111" i="1"/>
  <c r="P111" i="1" s="1"/>
  <c r="Q111" i="1" s="1"/>
  <c r="K110" i="1"/>
  <c r="I110" i="1"/>
  <c r="P110" i="1" s="1"/>
  <c r="Q110" i="1" s="1"/>
  <c r="O109" i="1"/>
  <c r="M109" i="1"/>
  <c r="K109" i="1"/>
  <c r="I109" i="1"/>
  <c r="P109" i="1" s="1"/>
  <c r="Q109" i="1" s="1"/>
  <c r="O108" i="1"/>
  <c r="M108" i="1"/>
  <c r="K108" i="1"/>
  <c r="I108" i="1"/>
  <c r="P108" i="1" s="1"/>
  <c r="Q108" i="1" s="1"/>
  <c r="O107" i="1"/>
  <c r="M107" i="1"/>
  <c r="K107" i="1"/>
  <c r="I107" i="1"/>
  <c r="P107" i="1" s="1"/>
  <c r="Q107" i="1" s="1"/>
  <c r="P106" i="1"/>
  <c r="Q106" i="1" s="1"/>
  <c r="M106" i="1"/>
  <c r="K106" i="1"/>
  <c r="I106" i="1"/>
  <c r="O105" i="1"/>
  <c r="M105" i="1"/>
  <c r="K105" i="1"/>
  <c r="I105" i="1"/>
  <c r="P105" i="1" s="1"/>
  <c r="Q105" i="1" s="1"/>
  <c r="O104" i="1"/>
  <c r="M104" i="1"/>
  <c r="K104" i="1"/>
  <c r="I104" i="1"/>
  <c r="P104" i="1" s="1"/>
  <c r="Q104" i="1" s="1"/>
  <c r="O103" i="1"/>
  <c r="M103" i="1"/>
  <c r="K103" i="1"/>
  <c r="I103" i="1"/>
  <c r="P103" i="1" s="1"/>
  <c r="Q103" i="1" s="1"/>
  <c r="O102" i="1"/>
  <c r="M102" i="1"/>
  <c r="K102" i="1"/>
  <c r="I102" i="1"/>
  <c r="P102" i="1" s="1"/>
  <c r="Q102" i="1" s="1"/>
  <c r="M101" i="1"/>
  <c r="K101" i="1"/>
  <c r="I101" i="1"/>
  <c r="P101" i="1" s="1"/>
  <c r="Q101" i="1" s="1"/>
  <c r="O100" i="1"/>
  <c r="M100" i="1"/>
  <c r="K100" i="1"/>
  <c r="I100" i="1"/>
  <c r="P100" i="1" s="1"/>
  <c r="Q100" i="1" s="1"/>
  <c r="O99" i="1"/>
  <c r="M99" i="1"/>
  <c r="K99" i="1"/>
  <c r="I99" i="1"/>
  <c r="P99" i="1" s="1"/>
  <c r="Q99" i="1" s="1"/>
  <c r="O98" i="1"/>
  <c r="M98" i="1"/>
  <c r="P98" i="1" s="1"/>
  <c r="Q98" i="1" s="1"/>
  <c r="O97" i="1"/>
  <c r="M97" i="1"/>
  <c r="K97" i="1"/>
  <c r="I97" i="1"/>
  <c r="P97" i="1" s="1"/>
  <c r="Q97" i="1" s="1"/>
  <c r="O96" i="1"/>
  <c r="M96" i="1"/>
  <c r="K96" i="1"/>
  <c r="I96" i="1"/>
  <c r="P96" i="1" s="1"/>
  <c r="Q96" i="1" s="1"/>
  <c r="O95" i="1"/>
  <c r="M95" i="1"/>
  <c r="K95" i="1"/>
  <c r="I95" i="1"/>
  <c r="P95" i="1" s="1"/>
  <c r="Q95" i="1" s="1"/>
  <c r="O94" i="1"/>
  <c r="M94" i="1"/>
  <c r="K94" i="1"/>
  <c r="I94" i="1"/>
  <c r="P94" i="1" s="1"/>
  <c r="Q94" i="1" s="1"/>
  <c r="O93" i="1"/>
  <c r="M93" i="1"/>
  <c r="K93" i="1"/>
  <c r="I93" i="1"/>
  <c r="P93" i="1" s="1"/>
  <c r="Q93" i="1" s="1"/>
  <c r="O92" i="1"/>
  <c r="M92" i="1"/>
  <c r="K92" i="1"/>
  <c r="I92" i="1"/>
  <c r="P92" i="1" s="1"/>
  <c r="Q92" i="1" s="1"/>
  <c r="M91" i="1"/>
  <c r="K91" i="1"/>
  <c r="I91" i="1"/>
  <c r="P91" i="1" s="1"/>
  <c r="Q91" i="1" s="1"/>
  <c r="O90" i="1"/>
  <c r="M90" i="1"/>
  <c r="K90" i="1"/>
  <c r="I90" i="1"/>
  <c r="P90" i="1" s="1"/>
  <c r="Q90" i="1" s="1"/>
  <c r="O89" i="1"/>
  <c r="M89" i="1"/>
  <c r="I89" i="1"/>
  <c r="P89" i="1" s="1"/>
  <c r="Q89" i="1" s="1"/>
  <c r="O88" i="1"/>
  <c r="M88" i="1"/>
  <c r="K88" i="1"/>
  <c r="I88" i="1"/>
  <c r="P88" i="1" s="1"/>
  <c r="Q88" i="1" s="1"/>
  <c r="O87" i="1"/>
  <c r="M87" i="1"/>
  <c r="K87" i="1"/>
  <c r="I87" i="1"/>
  <c r="P87" i="1" s="1"/>
  <c r="Q87" i="1" s="1"/>
  <c r="O86" i="1"/>
  <c r="M86" i="1"/>
  <c r="K86" i="1"/>
  <c r="I86" i="1"/>
  <c r="P86" i="1" s="1"/>
  <c r="Q86" i="1" s="1"/>
  <c r="O85" i="1"/>
  <c r="M85" i="1"/>
  <c r="K85" i="1"/>
  <c r="I85" i="1"/>
  <c r="P85" i="1" s="1"/>
  <c r="Q85" i="1" s="1"/>
  <c r="O84" i="1"/>
  <c r="M84" i="1"/>
  <c r="K84" i="1"/>
  <c r="I84" i="1"/>
  <c r="P84" i="1" s="1"/>
  <c r="Q84" i="1" s="1"/>
  <c r="O83" i="1"/>
  <c r="M83" i="1"/>
  <c r="K83" i="1"/>
  <c r="I83" i="1"/>
  <c r="P83" i="1" s="1"/>
  <c r="Q83" i="1" s="1"/>
  <c r="M82" i="1"/>
  <c r="K82" i="1"/>
  <c r="I82" i="1"/>
  <c r="P82" i="1" s="1"/>
  <c r="Q82" i="1" s="1"/>
  <c r="O81" i="1"/>
  <c r="P81" i="1" s="1"/>
  <c r="Q81" i="1" s="1"/>
  <c r="M81" i="1"/>
  <c r="I81" i="1"/>
  <c r="O80" i="1"/>
  <c r="M80" i="1"/>
  <c r="K80" i="1"/>
  <c r="I80" i="1"/>
  <c r="P80" i="1" s="1"/>
  <c r="Q80" i="1" s="1"/>
  <c r="O79" i="1"/>
  <c r="M79" i="1"/>
  <c r="K79" i="1"/>
  <c r="I79" i="1"/>
  <c r="P79" i="1" s="1"/>
  <c r="Q79" i="1" s="1"/>
  <c r="O78" i="1"/>
  <c r="M78" i="1"/>
  <c r="K78" i="1"/>
  <c r="I78" i="1"/>
  <c r="P78" i="1" s="1"/>
  <c r="Q78" i="1" s="1"/>
  <c r="O77" i="1"/>
  <c r="M77" i="1"/>
  <c r="K77" i="1"/>
  <c r="I77" i="1"/>
  <c r="P77" i="1" s="1"/>
  <c r="Q77" i="1" s="1"/>
  <c r="O76" i="1"/>
  <c r="M76" i="1"/>
  <c r="K76" i="1"/>
  <c r="I76" i="1"/>
  <c r="P76" i="1" s="1"/>
  <c r="Q76" i="1" s="1"/>
  <c r="O75" i="1"/>
  <c r="M75" i="1"/>
  <c r="K75" i="1"/>
  <c r="I75" i="1"/>
  <c r="P75" i="1" s="1"/>
  <c r="Q75" i="1" s="1"/>
  <c r="P74" i="1"/>
  <c r="Q74" i="1" s="1"/>
  <c r="M74" i="1"/>
  <c r="K74" i="1"/>
  <c r="I74" i="1"/>
  <c r="O73" i="1"/>
  <c r="M73" i="1"/>
  <c r="K73" i="1"/>
  <c r="I73" i="1"/>
  <c r="P73" i="1" s="1"/>
  <c r="Q73" i="1" s="1"/>
  <c r="O72" i="1"/>
  <c r="M72" i="1"/>
  <c r="K72" i="1"/>
  <c r="I72" i="1"/>
  <c r="P72" i="1" s="1"/>
  <c r="Q72" i="1" s="1"/>
  <c r="O71" i="1"/>
  <c r="M71" i="1"/>
  <c r="I71" i="1"/>
  <c r="P71" i="1" s="1"/>
  <c r="Q71" i="1" s="1"/>
  <c r="O70" i="1"/>
  <c r="M70" i="1"/>
  <c r="K70" i="1"/>
  <c r="P70" i="1" s="1"/>
  <c r="Q70" i="1" s="1"/>
  <c r="O69" i="1"/>
  <c r="M69" i="1"/>
  <c r="K69" i="1"/>
  <c r="I69" i="1"/>
  <c r="P69" i="1" s="1"/>
  <c r="Q69" i="1" s="1"/>
  <c r="O68" i="1"/>
  <c r="M68" i="1"/>
  <c r="K68" i="1"/>
  <c r="I68" i="1"/>
  <c r="P68" i="1" s="1"/>
  <c r="Q68" i="1" s="1"/>
  <c r="O67" i="1"/>
  <c r="M67" i="1"/>
  <c r="K67" i="1"/>
  <c r="I67" i="1"/>
  <c r="P67" i="1" s="1"/>
  <c r="Q67" i="1" s="1"/>
  <c r="O66" i="1"/>
  <c r="M66" i="1"/>
  <c r="K66" i="1"/>
  <c r="I66" i="1"/>
  <c r="P66" i="1" s="1"/>
  <c r="Q66" i="1" s="1"/>
  <c r="O65" i="1"/>
  <c r="M65" i="1"/>
  <c r="K65" i="1"/>
  <c r="I65" i="1"/>
  <c r="P65" i="1" s="1"/>
  <c r="Q65" i="1" s="1"/>
  <c r="O64" i="1"/>
  <c r="M64" i="1"/>
  <c r="K64" i="1"/>
  <c r="I64" i="1"/>
  <c r="P64" i="1" s="1"/>
  <c r="Q64" i="1" s="1"/>
  <c r="O63" i="1"/>
  <c r="M63" i="1"/>
  <c r="K63" i="1"/>
  <c r="I63" i="1"/>
  <c r="P63" i="1" s="1"/>
  <c r="Q63" i="1" s="1"/>
  <c r="O62" i="1"/>
  <c r="M62" i="1"/>
  <c r="K62" i="1"/>
  <c r="I62" i="1"/>
  <c r="P62" i="1" s="1"/>
  <c r="Q62" i="1" s="1"/>
  <c r="O61" i="1"/>
  <c r="M61" i="1"/>
  <c r="K61" i="1"/>
  <c r="I61" i="1"/>
  <c r="P61" i="1" s="1"/>
  <c r="Q61" i="1" s="1"/>
  <c r="O60" i="1"/>
  <c r="M60" i="1"/>
  <c r="K60" i="1"/>
  <c r="I60" i="1"/>
  <c r="P60" i="1" s="1"/>
  <c r="Q60" i="1" s="1"/>
  <c r="O59" i="1"/>
  <c r="M59" i="1"/>
  <c r="K59" i="1"/>
  <c r="I59" i="1"/>
  <c r="P59" i="1" s="1"/>
  <c r="Q59" i="1" s="1"/>
  <c r="O58" i="1"/>
  <c r="M58" i="1"/>
  <c r="K58" i="1"/>
  <c r="I58" i="1"/>
  <c r="P58" i="1" s="1"/>
  <c r="Q58" i="1" s="1"/>
  <c r="O57" i="1"/>
  <c r="M57" i="1"/>
  <c r="K57" i="1"/>
  <c r="I57" i="1"/>
  <c r="P57" i="1" s="1"/>
  <c r="Q57" i="1" s="1"/>
  <c r="O56" i="1"/>
  <c r="M56" i="1"/>
  <c r="K56" i="1"/>
  <c r="I56" i="1"/>
  <c r="P56" i="1" s="1"/>
  <c r="Q56" i="1" s="1"/>
  <c r="O55" i="1"/>
  <c r="M55" i="1"/>
  <c r="K55" i="1"/>
  <c r="I55" i="1"/>
  <c r="P55" i="1" s="1"/>
  <c r="Q55" i="1" s="1"/>
  <c r="O54" i="1"/>
  <c r="M54" i="1"/>
  <c r="K54" i="1"/>
  <c r="I54" i="1"/>
  <c r="P54" i="1" s="1"/>
  <c r="Q54" i="1" s="1"/>
  <c r="O53" i="1"/>
  <c r="M53" i="1"/>
  <c r="K53" i="1"/>
  <c r="I53" i="1"/>
  <c r="P53" i="1" s="1"/>
  <c r="Q53" i="1" s="1"/>
  <c r="O52" i="1"/>
  <c r="M52" i="1"/>
  <c r="K52" i="1"/>
  <c r="I52" i="1"/>
  <c r="P52" i="1" s="1"/>
  <c r="Q52" i="1" s="1"/>
  <c r="O51" i="1"/>
  <c r="M51" i="1"/>
  <c r="K51" i="1"/>
  <c r="I51" i="1"/>
  <c r="P51" i="1" s="1"/>
  <c r="Q51" i="1" s="1"/>
  <c r="O50" i="1"/>
  <c r="M50" i="1"/>
  <c r="K50" i="1"/>
  <c r="I50" i="1"/>
  <c r="P50" i="1" s="1"/>
  <c r="Q50" i="1" s="1"/>
  <c r="O49" i="1"/>
  <c r="M49" i="1"/>
  <c r="K49" i="1"/>
  <c r="I49" i="1"/>
  <c r="P49" i="1" s="1"/>
  <c r="Q49" i="1" s="1"/>
  <c r="O48" i="1"/>
  <c r="M48" i="1"/>
  <c r="K48" i="1"/>
  <c r="I48" i="1"/>
  <c r="P48" i="1" s="1"/>
  <c r="Q48" i="1" s="1"/>
  <c r="O47" i="1"/>
  <c r="M47" i="1"/>
  <c r="K47" i="1"/>
  <c r="I47" i="1"/>
  <c r="P47" i="1" s="1"/>
  <c r="Q47" i="1" s="1"/>
  <c r="O46" i="1"/>
  <c r="M46" i="1"/>
  <c r="K46" i="1"/>
  <c r="I46" i="1"/>
  <c r="P46" i="1" s="1"/>
  <c r="Q46" i="1" s="1"/>
  <c r="O45" i="1"/>
  <c r="M45" i="1"/>
  <c r="K45" i="1"/>
  <c r="I45" i="1"/>
  <c r="P45" i="1" s="1"/>
  <c r="Q45" i="1" s="1"/>
  <c r="O44" i="1"/>
  <c r="M44" i="1"/>
  <c r="K44" i="1"/>
  <c r="I44" i="1"/>
  <c r="P44" i="1" s="1"/>
  <c r="Q44" i="1" s="1"/>
  <c r="O43" i="1"/>
  <c r="M43" i="1"/>
  <c r="K43" i="1"/>
  <c r="I43" i="1"/>
  <c r="P43" i="1" s="1"/>
  <c r="Q43" i="1" s="1"/>
  <c r="O42" i="1"/>
  <c r="M42" i="1"/>
  <c r="K42" i="1"/>
  <c r="I42" i="1"/>
  <c r="P42" i="1" s="1"/>
  <c r="Q42" i="1" s="1"/>
  <c r="O41" i="1"/>
  <c r="M41" i="1"/>
  <c r="K41" i="1"/>
  <c r="I41" i="1"/>
  <c r="P41" i="1" s="1"/>
  <c r="Q41" i="1" s="1"/>
  <c r="O40" i="1"/>
  <c r="M40" i="1"/>
  <c r="K40" i="1"/>
  <c r="I40" i="1"/>
  <c r="P40" i="1" s="1"/>
  <c r="Q40" i="1" s="1"/>
  <c r="O39" i="1"/>
  <c r="M39" i="1"/>
  <c r="K39" i="1"/>
  <c r="I39" i="1"/>
  <c r="P39" i="1" s="1"/>
  <c r="Q39" i="1" s="1"/>
  <c r="O38" i="1"/>
  <c r="M38" i="1"/>
  <c r="K38" i="1"/>
  <c r="I38" i="1"/>
  <c r="P38" i="1" s="1"/>
  <c r="Q38" i="1" s="1"/>
  <c r="O37" i="1"/>
  <c r="M37" i="1"/>
  <c r="K37" i="1"/>
  <c r="I37" i="1"/>
  <c r="P37" i="1" s="1"/>
  <c r="Q37" i="1" s="1"/>
  <c r="O36" i="1"/>
  <c r="M36" i="1"/>
  <c r="K36" i="1"/>
  <c r="I36" i="1"/>
  <c r="P36" i="1" s="1"/>
  <c r="Q36" i="1" s="1"/>
  <c r="O35" i="1"/>
  <c r="M35" i="1"/>
  <c r="K35" i="1"/>
  <c r="I35" i="1"/>
  <c r="P35" i="1" s="1"/>
  <c r="Q35" i="1" s="1"/>
  <c r="O34" i="1"/>
  <c r="M34" i="1"/>
  <c r="K34" i="1"/>
  <c r="I34" i="1"/>
  <c r="P34" i="1" s="1"/>
  <c r="Q34" i="1" s="1"/>
  <c r="O33" i="1"/>
  <c r="M33" i="1"/>
  <c r="K33" i="1"/>
  <c r="I33" i="1"/>
  <c r="P33" i="1" s="1"/>
  <c r="Q33" i="1" s="1"/>
  <c r="O32" i="1"/>
  <c r="M32" i="1"/>
  <c r="K32" i="1"/>
  <c r="I32" i="1"/>
  <c r="P32" i="1" s="1"/>
  <c r="Q32" i="1" s="1"/>
  <c r="O31" i="1"/>
  <c r="M31" i="1"/>
  <c r="K31" i="1"/>
  <c r="I31" i="1"/>
  <c r="P31" i="1" s="1"/>
  <c r="Q31" i="1" s="1"/>
  <c r="O30" i="1"/>
  <c r="M30" i="1"/>
  <c r="K30" i="1"/>
  <c r="I30" i="1"/>
  <c r="P30" i="1" s="1"/>
  <c r="Q30" i="1" s="1"/>
  <c r="O29" i="1"/>
  <c r="M29" i="1"/>
  <c r="K29" i="1"/>
  <c r="I29" i="1"/>
  <c r="P29" i="1" s="1"/>
  <c r="Q29" i="1" s="1"/>
  <c r="O28" i="1"/>
  <c r="M28" i="1"/>
  <c r="K28" i="1"/>
  <c r="I28" i="1"/>
  <c r="O27" i="1"/>
  <c r="M27" i="1"/>
  <c r="K27" i="1"/>
  <c r="I27" i="1"/>
  <c r="O26" i="1"/>
  <c r="M26" i="1"/>
  <c r="K26" i="1"/>
  <c r="I26" i="1"/>
  <c r="P26" i="1" s="1"/>
  <c r="Q26" i="1" s="1"/>
  <c r="O25" i="1"/>
  <c r="M25" i="1"/>
  <c r="K25" i="1"/>
  <c r="I25" i="1"/>
  <c r="P25" i="1" s="1"/>
  <c r="Q25" i="1" s="1"/>
  <c r="O24" i="1"/>
  <c r="M24" i="1"/>
  <c r="K24" i="1"/>
  <c r="I24" i="1"/>
  <c r="O23" i="1"/>
  <c r="M23" i="1"/>
  <c r="K23" i="1"/>
  <c r="I23" i="1"/>
  <c r="O22" i="1"/>
  <c r="M22" i="1"/>
  <c r="K22" i="1"/>
  <c r="I22" i="1"/>
  <c r="P22" i="1" s="1"/>
  <c r="Q22" i="1" s="1"/>
  <c r="O21" i="1"/>
  <c r="M21" i="1"/>
  <c r="K21" i="1"/>
  <c r="I21" i="1"/>
  <c r="P21" i="1" s="1"/>
  <c r="Q21" i="1" s="1"/>
  <c r="O20" i="1"/>
  <c r="M20" i="1"/>
  <c r="K20" i="1"/>
  <c r="I20" i="1"/>
  <c r="O19" i="1"/>
  <c r="M19" i="1"/>
  <c r="K19" i="1"/>
  <c r="I19" i="1"/>
  <c r="O18" i="1"/>
  <c r="M18" i="1"/>
  <c r="K18" i="1"/>
  <c r="I18" i="1"/>
  <c r="P18" i="1" s="1"/>
  <c r="Q18" i="1" s="1"/>
  <c r="O17" i="1"/>
  <c r="M17" i="1"/>
  <c r="K17" i="1"/>
  <c r="I17" i="1"/>
  <c r="P17" i="1" s="1"/>
  <c r="Q17" i="1" s="1"/>
  <c r="O16" i="1"/>
  <c r="M16" i="1"/>
  <c r="K16" i="1"/>
  <c r="I16" i="1"/>
  <c r="O15" i="1"/>
  <c r="M15" i="1"/>
  <c r="K15" i="1"/>
  <c r="I15" i="1"/>
  <c r="O14" i="1"/>
  <c r="M14" i="1"/>
  <c r="K14" i="1"/>
  <c r="I14" i="1"/>
  <c r="P14" i="1" s="1"/>
  <c r="Q14" i="1" s="1"/>
  <c r="O13" i="1"/>
  <c r="M13" i="1"/>
  <c r="K13" i="1"/>
  <c r="I13" i="1"/>
  <c r="P13" i="1" s="1"/>
  <c r="Q13" i="1" s="1"/>
  <c r="O12" i="1"/>
  <c r="M12" i="1"/>
  <c r="K12" i="1"/>
  <c r="I12" i="1"/>
  <c r="O11" i="1"/>
  <c r="M11" i="1"/>
  <c r="K11" i="1"/>
  <c r="I11" i="1"/>
  <c r="O10" i="1"/>
  <c r="M10" i="1"/>
  <c r="K10" i="1"/>
  <c r="I10" i="1"/>
  <c r="P10" i="1" s="1"/>
  <c r="Q10" i="1" s="1"/>
  <c r="O9" i="1"/>
  <c r="M9" i="1"/>
  <c r="K9" i="1"/>
  <c r="I9" i="1"/>
  <c r="P9" i="1" s="1"/>
  <c r="Q9" i="1" s="1"/>
  <c r="O8" i="1"/>
  <c r="M8" i="1"/>
  <c r="K8" i="1"/>
  <c r="I8" i="1"/>
  <c r="O7" i="1"/>
  <c r="M7" i="1"/>
  <c r="K7" i="1"/>
  <c r="I7" i="1"/>
  <c r="O6" i="1"/>
  <c r="M6" i="1"/>
  <c r="K6" i="1"/>
  <c r="I6" i="1"/>
  <c r="P6" i="1" s="1"/>
  <c r="Q6" i="1" s="1"/>
  <c r="O5" i="1"/>
  <c r="M5" i="1"/>
  <c r="K5" i="1"/>
  <c r="I5" i="1"/>
  <c r="P5" i="1" s="1"/>
  <c r="Q5" i="1" s="1"/>
  <c r="P11" i="1" l="1"/>
  <c r="Q11" i="1" s="1"/>
  <c r="P12" i="1"/>
  <c r="Q12" i="1" s="1"/>
  <c r="P19" i="1"/>
  <c r="Q19" i="1" s="1"/>
  <c r="P20" i="1"/>
  <c r="Q20" i="1" s="1"/>
  <c r="P27" i="1"/>
  <c r="Q27" i="1" s="1"/>
  <c r="P28" i="1"/>
  <c r="Q28" i="1" s="1"/>
  <c r="P7" i="1"/>
  <c r="Q7" i="1" s="1"/>
  <c r="P8" i="1"/>
  <c r="Q8" i="1" s="1"/>
  <c r="P15" i="1"/>
  <c r="Q15" i="1" s="1"/>
  <c r="P16" i="1"/>
  <c r="Q16" i="1" s="1"/>
  <c r="P23" i="1"/>
  <c r="Q23" i="1" s="1"/>
  <c r="P24" i="1"/>
  <c r="Q24" i="1" s="1"/>
</calcChain>
</file>

<file path=xl/sharedStrings.xml><?xml version="1.0" encoding="utf-8"?>
<sst xmlns="http://schemas.openxmlformats.org/spreadsheetml/2006/main" count="740" uniqueCount="195">
  <si>
    <t>Итоговый протокол окружного этапа всероссийской олимпиады школьников в 2022-2023 уч.году
Физическая культура (юноши). 9-11 классы</t>
  </si>
  <si>
    <t xml:space="preserve">Дата размещения на сайте: 16.11.2022г. </t>
  </si>
  <si>
    <t>теория</t>
  </si>
  <si>
    <t>легкая атлетика</t>
  </si>
  <si>
    <t xml:space="preserve">прикладная </t>
  </si>
  <si>
    <t>гимнастика</t>
  </si>
  <si>
    <t>№ п/п</t>
  </si>
  <si>
    <t>КОД</t>
  </si>
  <si>
    <t>пол</t>
  </si>
  <si>
    <t>№ ОО</t>
  </si>
  <si>
    <t>Дата рождения (00.00.0000)</t>
  </si>
  <si>
    <t>Предмет</t>
  </si>
  <si>
    <t>Класс</t>
  </si>
  <si>
    <t>результат</t>
  </si>
  <si>
    <t>зачётный балл</t>
  </si>
  <si>
    <t>результат (секунды)</t>
  </si>
  <si>
    <t>Итоговый балл</t>
  </si>
  <si>
    <t>% выполнения</t>
  </si>
  <si>
    <t>Результат</t>
  </si>
  <si>
    <t>9Ф35</t>
  </si>
  <si>
    <t>м</t>
  </si>
  <si>
    <t>физическая культура</t>
  </si>
  <si>
    <t>Победитель</t>
  </si>
  <si>
    <t>11Ф28</t>
  </si>
  <si>
    <t>Призер</t>
  </si>
  <si>
    <t>10Ф17</t>
  </si>
  <si>
    <t>10Ф80</t>
  </si>
  <si>
    <t>10Ф53</t>
  </si>
  <si>
    <t>9Ф74</t>
  </si>
  <si>
    <t>11Ф54</t>
  </si>
  <si>
    <t>10Ф49</t>
  </si>
  <si>
    <t>техн.ош.</t>
  </si>
  <si>
    <t>9Ф55</t>
  </si>
  <si>
    <t>10Ф11</t>
  </si>
  <si>
    <t>10Ф21</t>
  </si>
  <si>
    <t>10Ф51</t>
  </si>
  <si>
    <t>9Ф56</t>
  </si>
  <si>
    <t>9Ф97</t>
  </si>
  <si>
    <t>9Ф102</t>
  </si>
  <si>
    <t>11Ф10</t>
  </si>
  <si>
    <t>11Ф70</t>
  </si>
  <si>
    <t>15.06.2005</t>
  </si>
  <si>
    <t>9Ф11</t>
  </si>
  <si>
    <t>10Ф04</t>
  </si>
  <si>
    <t>11Ф19</t>
  </si>
  <si>
    <t>10Ф15</t>
  </si>
  <si>
    <t>10Ф86</t>
  </si>
  <si>
    <t>10Ф47</t>
  </si>
  <si>
    <t>10Ф87</t>
  </si>
  <si>
    <t>28.06.2006</t>
  </si>
  <si>
    <t>10Ф12</t>
  </si>
  <si>
    <t>9Ф83</t>
  </si>
  <si>
    <t>11Ф60</t>
  </si>
  <si>
    <t>9Ф40</t>
  </si>
  <si>
    <t>11Ф41</t>
  </si>
  <si>
    <t>11Ф40</t>
  </si>
  <si>
    <t>02.09.2005</t>
  </si>
  <si>
    <t>9Ф106</t>
  </si>
  <si>
    <t>9Ф125</t>
  </si>
  <si>
    <t>9Ф128</t>
  </si>
  <si>
    <t>11Ф67</t>
  </si>
  <si>
    <t>9Ф120</t>
  </si>
  <si>
    <t>9Ф116</t>
  </si>
  <si>
    <t>9Ф100</t>
  </si>
  <si>
    <t>10Ф19</t>
  </si>
  <si>
    <t>10Ф38</t>
  </si>
  <si>
    <t>14.06.2006</t>
  </si>
  <si>
    <t>9Ф20</t>
  </si>
  <si>
    <t>9Ф24</t>
  </si>
  <si>
    <t>10Ф45</t>
  </si>
  <si>
    <t>9Ф133</t>
  </si>
  <si>
    <t>9Ф132</t>
  </si>
  <si>
    <t xml:space="preserve"> 25.10.2006</t>
  </si>
  <si>
    <t>9Ф69</t>
  </si>
  <si>
    <t>10Ф60</t>
  </si>
  <si>
    <t>9Ф16</t>
  </si>
  <si>
    <t>10Ф57</t>
  </si>
  <si>
    <t>10Ф20</t>
  </si>
  <si>
    <t>10Ф37</t>
  </si>
  <si>
    <t>9Ф39</t>
  </si>
  <si>
    <t>9Ф08</t>
  </si>
  <si>
    <t>9Ф29</t>
  </si>
  <si>
    <t>9Ф115</t>
  </si>
  <si>
    <t>28.11.2007</t>
  </si>
  <si>
    <t>9Ф96</t>
  </si>
  <si>
    <t>11Ф20</t>
  </si>
  <si>
    <t>9Ф94</t>
  </si>
  <si>
    <t>22.12.2006</t>
  </si>
  <si>
    <t>11Ф50</t>
  </si>
  <si>
    <t>11Ф26</t>
  </si>
  <si>
    <t>10Ф40</t>
  </si>
  <si>
    <t>9Ф58</t>
  </si>
  <si>
    <t>24.01.2007</t>
  </si>
  <si>
    <t>9Ф131</t>
  </si>
  <si>
    <t>9Ф28</t>
  </si>
  <si>
    <t>9Ф23</t>
  </si>
  <si>
    <t>10Ф76</t>
  </si>
  <si>
    <t>9Ф91</t>
  </si>
  <si>
    <t>неявка</t>
  </si>
  <si>
    <t>11Ф63</t>
  </si>
  <si>
    <t>10Ф30</t>
  </si>
  <si>
    <t>11Ф06</t>
  </si>
  <si>
    <t>10Ф22</t>
  </si>
  <si>
    <t>10Ф33</t>
  </si>
  <si>
    <t>19.06.2006</t>
  </si>
  <si>
    <t>11Ф59</t>
  </si>
  <si>
    <t>10Ф13</t>
  </si>
  <si>
    <t>24.11.2005</t>
  </si>
  <si>
    <t>11Ф18</t>
  </si>
  <si>
    <t>10Ф61</t>
  </si>
  <si>
    <t>9Ф85</t>
  </si>
  <si>
    <t>25.03.2007</t>
  </si>
  <si>
    <t>11Ф56</t>
  </si>
  <si>
    <t>10Ф73</t>
  </si>
  <si>
    <t>11Ф16</t>
  </si>
  <si>
    <t>10Ф29</t>
  </si>
  <si>
    <t>11Ф03</t>
  </si>
  <si>
    <t>10Ф66</t>
  </si>
  <si>
    <t>11Ф11</t>
  </si>
  <si>
    <t>11Ф13</t>
  </si>
  <si>
    <t>9Ф111</t>
  </si>
  <si>
    <t>9Ф75</t>
  </si>
  <si>
    <t>9Ф60</t>
  </si>
  <si>
    <t>11Ф53</t>
  </si>
  <si>
    <t>11Ф12</t>
  </si>
  <si>
    <t>9Ф48</t>
  </si>
  <si>
    <t>9Ф03</t>
  </si>
  <si>
    <t>11Ф22</t>
  </si>
  <si>
    <t>10Ф42</t>
  </si>
  <si>
    <t>10Ф05</t>
  </si>
  <si>
    <t>10Ф24</t>
  </si>
  <si>
    <t>10Ф64</t>
  </si>
  <si>
    <t>9Ф01</t>
  </si>
  <si>
    <t>9Ф62</t>
  </si>
  <si>
    <t>11Ф17</t>
  </si>
  <si>
    <t>9Ф22</t>
  </si>
  <si>
    <t>9Ф52</t>
  </si>
  <si>
    <t>9Ф51</t>
  </si>
  <si>
    <t>9Ф65</t>
  </si>
  <si>
    <t>9Ф12</t>
  </si>
  <si>
    <t>11Ф71</t>
  </si>
  <si>
    <t>9Ф04</t>
  </si>
  <si>
    <t>9Ф77</t>
  </si>
  <si>
    <t>9Ф26</t>
  </si>
  <si>
    <t>10Ф88</t>
  </si>
  <si>
    <t>9Ф66</t>
  </si>
  <si>
    <t>10Ф01</t>
  </si>
  <si>
    <t>10Ф09</t>
  </si>
  <si>
    <t>10Ф44</t>
  </si>
  <si>
    <t>11Ф64</t>
  </si>
  <si>
    <t>11Ф07</t>
  </si>
  <si>
    <t>11Ф45</t>
  </si>
  <si>
    <t>9Ф80</t>
  </si>
  <si>
    <t>9Ф17</t>
  </si>
  <si>
    <t>9Ф27</t>
  </si>
  <si>
    <t>9Ф73</t>
  </si>
  <si>
    <t>9Ф92</t>
  </si>
  <si>
    <t>9Ф05</t>
  </si>
  <si>
    <t>9Ф10</t>
  </si>
  <si>
    <t>9Ф31</t>
  </si>
  <si>
    <t>9Ф47</t>
  </si>
  <si>
    <t>9Ф53</t>
  </si>
  <si>
    <t>9Ф84</t>
  </si>
  <si>
    <t>9Ф99</t>
  </si>
  <si>
    <t>22.10.2007</t>
  </si>
  <si>
    <t>9Ф103</t>
  </si>
  <si>
    <t>9Ф107</t>
  </si>
  <si>
    <t>9Ф118</t>
  </si>
  <si>
    <t>9Ф123</t>
  </si>
  <si>
    <t>9Ф124</t>
  </si>
  <si>
    <t>9Ф126</t>
  </si>
  <si>
    <t>9Ф127</t>
  </si>
  <si>
    <t>10Ф07</t>
  </si>
  <si>
    <t>10Ф08</t>
  </si>
  <si>
    <t>04.08.2006</t>
  </si>
  <si>
    <t>10Ф14</t>
  </si>
  <si>
    <t>10Ф16</t>
  </si>
  <si>
    <t>10Ф18</t>
  </si>
  <si>
    <t>10Ф39</t>
  </si>
  <si>
    <t>10Ф46</t>
  </si>
  <si>
    <t>10Ф67</t>
  </si>
  <si>
    <t>10Ф75</t>
  </si>
  <si>
    <t>10Ф79</t>
  </si>
  <si>
    <t>10Ф84</t>
  </si>
  <si>
    <t>11Ф31</t>
  </si>
  <si>
    <t>11Ф32</t>
  </si>
  <si>
    <t>11Ф43</t>
  </si>
  <si>
    <t>11Ф46</t>
  </si>
  <si>
    <t>11Ф47</t>
  </si>
  <si>
    <t>11Ф48</t>
  </si>
  <si>
    <t>11Ф55</t>
  </si>
  <si>
    <t>11Ф57</t>
  </si>
  <si>
    <t>11Ф66</t>
  </si>
  <si>
    <t>11Ф78</t>
  </si>
  <si>
    <t>9Ф121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</si>
</sst>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78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 vertical="top"/>
    </xf>
    <xf numFmtId="2" fontId="3" fillId="2" borderId="0" xfId="0" applyNumberFormat="1" applyFont="1" applyFill="1" applyAlignment="1">
      <alignment horizontal="centerContinuous" vertical="top"/>
    </xf>
    <xf numFmtId="2" fontId="3" fillId="2" borderId="0" xfId="0" applyNumberFormat="1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2" fontId="3" fillId="2" borderId="0" xfId="0" applyNumberFormat="1" applyFont="1" applyFill="1" applyAlignment="1">
      <alignment horizontal="center" vertical="top"/>
    </xf>
    <xf numFmtId="2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0" fillId="2" borderId="3" xfId="0" applyFont="1" applyFill="1" applyBorder="1"/>
    <xf numFmtId="49" fontId="11" fillId="2" borderId="3" xfId="0" applyNumberFormat="1" applyFont="1" applyFill="1" applyBorder="1" applyAlignment="1">
      <alignment horizontal="center" wrapText="1"/>
    </xf>
    <xf numFmtId="0" fontId="4" fillId="2" borderId="3" xfId="2" applyFont="1" applyFill="1" applyBorder="1" applyAlignment="1">
      <alignment horizontal="center"/>
    </xf>
    <xf numFmtId="14" fontId="4" fillId="2" borderId="3" xfId="2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4" fillId="2" borderId="3" xfId="3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9" fontId="3" fillId="2" borderId="3" xfId="1" applyFont="1" applyFill="1" applyBorder="1" applyAlignment="1">
      <alignment horizontal="center"/>
    </xf>
    <xf numFmtId="0" fontId="4" fillId="2" borderId="3" xfId="3" applyNumberFormat="1" applyFont="1" applyFill="1" applyBorder="1" applyAlignment="1">
      <alignment horizontal="left" vertical="center"/>
    </xf>
    <xf numFmtId="0" fontId="4" fillId="2" borderId="3" xfId="3" applyFont="1" applyFill="1" applyBorder="1" applyAlignment="1">
      <alignment horizontal="center"/>
    </xf>
    <xf numFmtId="14" fontId="4" fillId="2" borderId="3" xfId="3" applyNumberFormat="1" applyFont="1" applyFill="1" applyBorder="1" applyAlignment="1">
      <alignment horizontal="center"/>
    </xf>
    <xf numFmtId="14" fontId="4" fillId="2" borderId="3" xfId="3" applyNumberFormat="1" applyFont="1" applyFill="1" applyBorder="1" applyAlignment="1">
      <alignment horizontal="center" vertical="top" wrapText="1"/>
    </xf>
    <xf numFmtId="14" fontId="4" fillId="2" borderId="3" xfId="3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9" fontId="4" fillId="2" borderId="3" xfId="1" applyFont="1" applyFill="1" applyBorder="1" applyAlignment="1">
      <alignment horizontal="center"/>
    </xf>
    <xf numFmtId="0" fontId="4" fillId="2" borderId="0" xfId="0" applyFont="1" applyFill="1"/>
    <xf numFmtId="0" fontId="4" fillId="2" borderId="3" xfId="4" applyNumberFormat="1" applyFont="1" applyFill="1" applyBorder="1" applyAlignment="1">
      <alignment horizontal="center"/>
    </xf>
    <xf numFmtId="14" fontId="4" fillId="2" borderId="3" xfId="4" applyNumberFormat="1" applyFont="1" applyFill="1" applyBorder="1" applyAlignment="1">
      <alignment horizontal="center"/>
    </xf>
    <xf numFmtId="0" fontId="3" fillId="2" borderId="3" xfId="0" applyFont="1" applyFill="1" applyBorder="1"/>
    <xf numFmtId="0" fontId="4" fillId="2" borderId="3" xfId="3" applyFont="1" applyFill="1" applyBorder="1" applyAlignment="1">
      <alignment horizontal="center" vertical="center"/>
    </xf>
    <xf numFmtId="14" fontId="4" fillId="2" borderId="3" xfId="3" applyNumberFormat="1" applyFont="1" applyFill="1" applyBorder="1" applyAlignment="1">
      <alignment horizontal="center" vertical="center"/>
    </xf>
    <xf numFmtId="0" fontId="4" fillId="2" borderId="3" xfId="5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/>
    </xf>
    <xf numFmtId="0" fontId="4" fillId="2" borderId="3" xfId="3" applyNumberFormat="1" applyFont="1" applyFill="1" applyBorder="1" applyAlignment="1">
      <alignment horizontal="center" vertical="top" wrapText="1"/>
    </xf>
    <xf numFmtId="14" fontId="4" fillId="2" borderId="3" xfId="4" applyNumberFormat="1" applyFont="1" applyFill="1" applyBorder="1" applyAlignment="1">
      <alignment horizontal="center" vertical="center" wrapText="1"/>
    </xf>
    <xf numFmtId="14" fontId="4" fillId="2" borderId="3" xfId="3" applyNumberFormat="1" applyFont="1" applyFill="1" applyBorder="1" applyAlignment="1">
      <alignment horizontal="center" wrapText="1"/>
    </xf>
    <xf numFmtId="0" fontId="4" fillId="2" borderId="3" xfId="3" applyFont="1" applyFill="1" applyBorder="1" applyAlignment="1">
      <alignment horizontal="center" wrapText="1"/>
    </xf>
    <xf numFmtId="0" fontId="4" fillId="2" borderId="3" xfId="3" applyFont="1" applyFill="1" applyBorder="1" applyAlignment="1">
      <alignment horizontal="center" vertical="top"/>
    </xf>
    <xf numFmtId="14" fontId="4" fillId="2" borderId="3" xfId="3" applyNumberFormat="1" applyFont="1" applyFill="1" applyBorder="1" applyAlignment="1">
      <alignment horizontal="center" vertical="top"/>
    </xf>
    <xf numFmtId="0" fontId="4" fillId="2" borderId="3" xfId="6" applyNumberFormat="1" applyFont="1" applyFill="1" applyBorder="1" applyAlignment="1">
      <alignment horizontal="center" wrapText="1"/>
    </xf>
    <xf numFmtId="0" fontId="4" fillId="2" borderId="3" xfId="3" applyNumberFormat="1" applyFont="1" applyFill="1" applyBorder="1" applyAlignment="1">
      <alignment horizontal="center" vertical="center"/>
    </xf>
    <xf numFmtId="14" fontId="4" fillId="2" borderId="3" xfId="6" applyNumberFormat="1" applyFont="1" applyFill="1" applyBorder="1" applyAlignment="1">
      <alignment horizontal="center" vertical="center" wrapText="1"/>
    </xf>
    <xf numFmtId="0" fontId="4" fillId="2" borderId="3" xfId="6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 vertical="top" wrapText="1"/>
    </xf>
    <xf numFmtId="0" fontId="4" fillId="2" borderId="3" xfId="4" applyFont="1" applyFill="1" applyBorder="1" applyAlignment="1">
      <alignment horizontal="center"/>
    </xf>
    <xf numFmtId="0" fontId="4" fillId="2" borderId="3" xfId="3" applyNumberFormat="1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  <xf numFmtId="0" fontId="4" fillId="2" borderId="3" xfId="3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2 2" xfId="6"/>
    <cellStyle name="Обычный 2 5" xfId="5"/>
    <cellStyle name="Обычный 3" xfId="4"/>
    <cellStyle name="Обычный 7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zoomScaleNormal="100" workbookViewId="0">
      <selection activeCell="R5" sqref="R5:R16"/>
    </sheetView>
  </sheetViews>
  <sheetFormatPr defaultColWidth="8.85546875" defaultRowHeight="15" x14ac:dyDescent="0.25"/>
  <cols>
    <col min="1" max="1" width="4.42578125" style="9" customWidth="1"/>
    <col min="2" max="4" width="6.85546875" style="9" customWidth="1"/>
    <col min="5" max="5" width="11.5703125" style="9" customWidth="1"/>
    <col min="6" max="6" width="20.140625" style="15" bestFit="1" customWidth="1"/>
    <col min="7" max="7" width="6" style="11" customWidth="1"/>
    <col min="8" max="8" width="8.7109375" style="11" customWidth="1"/>
    <col min="9" max="9" width="8.7109375" style="12" customWidth="1"/>
    <col min="10" max="10" width="10.140625" style="9" customWidth="1"/>
    <col min="11" max="11" width="8.7109375" style="13" customWidth="1"/>
    <col min="12" max="12" width="10.5703125" style="9" customWidth="1"/>
    <col min="13" max="13" width="8.7109375" style="13" customWidth="1"/>
    <col min="14" max="14" width="8.7109375" style="9" customWidth="1"/>
    <col min="15" max="15" width="8.7109375" style="14" customWidth="1"/>
    <col min="16" max="16" width="8.7109375" style="9" customWidth="1"/>
    <col min="17" max="17" width="12.85546875" style="9" customWidth="1"/>
    <col min="18" max="18" width="13" style="7" customWidth="1"/>
    <col min="19" max="16384" width="8.85546875" style="7"/>
  </cols>
  <sheetData>
    <row r="1" spans="1:19" ht="34.5" customHeight="1" x14ac:dyDescent="0.25">
      <c r="A1" s="1" t="s">
        <v>0</v>
      </c>
      <c r="B1" s="2"/>
      <c r="C1" s="2"/>
      <c r="D1" s="2"/>
      <c r="E1" s="2"/>
      <c r="F1" s="3"/>
      <c r="G1" s="3"/>
      <c r="H1" s="3"/>
      <c r="I1" s="4"/>
      <c r="J1" s="2"/>
      <c r="K1" s="5"/>
      <c r="L1" s="2"/>
      <c r="M1" s="5"/>
      <c r="N1" s="2"/>
      <c r="O1" s="6"/>
      <c r="P1" s="2"/>
      <c r="Q1" s="2"/>
      <c r="R1" s="2"/>
    </row>
    <row r="2" spans="1:19" x14ac:dyDescent="0.25">
      <c r="A2" s="8" t="s">
        <v>1</v>
      </c>
      <c r="F2" s="10"/>
    </row>
    <row r="3" spans="1:19" x14ac:dyDescent="0.25">
      <c r="H3" s="16" t="s">
        <v>2</v>
      </c>
      <c r="I3" s="17"/>
      <c r="J3" s="18" t="s">
        <v>3</v>
      </c>
      <c r="K3" s="18"/>
      <c r="L3" s="18" t="s">
        <v>4</v>
      </c>
      <c r="M3" s="18"/>
      <c r="N3" s="18" t="s">
        <v>5</v>
      </c>
      <c r="O3" s="18"/>
    </row>
    <row r="4" spans="1:19" s="27" customFormat="1" ht="38.25" x14ac:dyDescent="0.25">
      <c r="A4" s="19" t="s">
        <v>6</v>
      </c>
      <c r="B4" s="20" t="s">
        <v>7</v>
      </c>
      <c r="C4" s="21" t="s">
        <v>8</v>
      </c>
      <c r="D4" s="22" t="s">
        <v>9</v>
      </c>
      <c r="E4" s="22" t="s">
        <v>10</v>
      </c>
      <c r="F4" s="23" t="s">
        <v>11</v>
      </c>
      <c r="G4" s="22" t="s">
        <v>12</v>
      </c>
      <c r="H4" s="19" t="s">
        <v>13</v>
      </c>
      <c r="I4" s="24" t="s">
        <v>14</v>
      </c>
      <c r="J4" s="19" t="s">
        <v>15</v>
      </c>
      <c r="K4" s="24" t="s">
        <v>14</v>
      </c>
      <c r="L4" s="19" t="s">
        <v>15</v>
      </c>
      <c r="M4" s="24" t="s">
        <v>14</v>
      </c>
      <c r="N4" s="19" t="s">
        <v>13</v>
      </c>
      <c r="O4" s="25" t="s">
        <v>14</v>
      </c>
      <c r="P4" s="26" t="s">
        <v>16</v>
      </c>
      <c r="Q4" s="26" t="s">
        <v>17</v>
      </c>
      <c r="R4" s="26" t="s">
        <v>18</v>
      </c>
    </row>
    <row r="5" spans="1:19" ht="16.899999999999999" customHeight="1" x14ac:dyDescent="0.25">
      <c r="A5" s="28">
        <v>1</v>
      </c>
      <c r="B5" s="29" t="s">
        <v>19</v>
      </c>
      <c r="C5" s="30" t="s">
        <v>20</v>
      </c>
      <c r="D5" s="31">
        <v>67</v>
      </c>
      <c r="E5" s="32">
        <v>39001</v>
      </c>
      <c r="F5" s="33" t="s">
        <v>21</v>
      </c>
      <c r="G5" s="34">
        <v>9</v>
      </c>
      <c r="H5" s="28">
        <v>40</v>
      </c>
      <c r="I5" s="35">
        <f t="shared" ref="I5:I68" si="0">20*H5/48</f>
        <v>16.666666666666668</v>
      </c>
      <c r="J5" s="28">
        <v>173</v>
      </c>
      <c r="K5" s="36">
        <f t="shared" ref="K5:K68" si="1">25*173/J5</f>
        <v>25</v>
      </c>
      <c r="L5" s="28">
        <v>21.9</v>
      </c>
      <c r="M5" s="36">
        <f t="shared" ref="M5:M68" si="2">25*19.97/L5</f>
        <v>22.796803652968038</v>
      </c>
      <c r="N5" s="28">
        <v>9.8000000000000007</v>
      </c>
      <c r="O5" s="37">
        <f t="shared" ref="O5:O68" si="3">30*N5/10</f>
        <v>29.4</v>
      </c>
      <c r="P5" s="36">
        <f t="shared" ref="P5:P68" si="4">I5+K5+M5+O5</f>
        <v>93.8634703196347</v>
      </c>
      <c r="Q5" s="38">
        <f t="shared" ref="Q5:Q68" si="5">P5/100</f>
        <v>0.93863470319634701</v>
      </c>
      <c r="R5" s="28" t="s">
        <v>22</v>
      </c>
    </row>
    <row r="6" spans="1:19" ht="16.899999999999999" customHeight="1" x14ac:dyDescent="0.25">
      <c r="A6" s="28">
        <v>2</v>
      </c>
      <c r="B6" s="39" t="s">
        <v>23</v>
      </c>
      <c r="C6" s="30" t="s">
        <v>20</v>
      </c>
      <c r="D6" s="31">
        <v>67</v>
      </c>
      <c r="E6" s="32">
        <v>38360</v>
      </c>
      <c r="F6" s="33" t="s">
        <v>21</v>
      </c>
      <c r="G6" s="31">
        <v>11</v>
      </c>
      <c r="H6" s="28">
        <v>29</v>
      </c>
      <c r="I6" s="35">
        <f t="shared" si="0"/>
        <v>12.083333333333334</v>
      </c>
      <c r="J6" s="28">
        <v>197</v>
      </c>
      <c r="K6" s="36">
        <f t="shared" si="1"/>
        <v>21.954314720812182</v>
      </c>
      <c r="L6" s="28">
        <v>22.72</v>
      </c>
      <c r="M6" s="36">
        <f t="shared" si="2"/>
        <v>21.974031690140848</v>
      </c>
      <c r="N6" s="28">
        <v>10</v>
      </c>
      <c r="O6" s="37">
        <f t="shared" si="3"/>
        <v>30</v>
      </c>
      <c r="P6" s="36">
        <f t="shared" si="4"/>
        <v>86.011679744286369</v>
      </c>
      <c r="Q6" s="38">
        <f t="shared" si="5"/>
        <v>0.86011679744286373</v>
      </c>
      <c r="R6" s="28" t="s">
        <v>24</v>
      </c>
    </row>
    <row r="7" spans="1:19" s="15" customFormat="1" ht="16.5" customHeight="1" x14ac:dyDescent="0.25">
      <c r="A7" s="28">
        <v>3</v>
      </c>
      <c r="B7" s="39" t="s">
        <v>25</v>
      </c>
      <c r="C7" s="30" t="s">
        <v>20</v>
      </c>
      <c r="D7" s="40">
        <v>57</v>
      </c>
      <c r="E7" s="41">
        <v>38929</v>
      </c>
      <c r="F7" s="33" t="s">
        <v>21</v>
      </c>
      <c r="G7" s="34">
        <v>10</v>
      </c>
      <c r="H7" s="28">
        <v>33</v>
      </c>
      <c r="I7" s="35">
        <f t="shared" si="0"/>
        <v>13.75</v>
      </c>
      <c r="J7" s="28">
        <v>215</v>
      </c>
      <c r="K7" s="36">
        <f t="shared" si="1"/>
        <v>20.11627906976744</v>
      </c>
      <c r="L7" s="28">
        <v>20.64</v>
      </c>
      <c r="M7" s="36">
        <f t="shared" si="2"/>
        <v>24.188468992248062</v>
      </c>
      <c r="N7" s="28">
        <v>9</v>
      </c>
      <c r="O7" s="37">
        <f t="shared" si="3"/>
        <v>27</v>
      </c>
      <c r="P7" s="36">
        <f t="shared" si="4"/>
        <v>85.054748062015506</v>
      </c>
      <c r="Q7" s="38">
        <f t="shared" si="5"/>
        <v>0.85054748062015506</v>
      </c>
      <c r="R7" s="28" t="s">
        <v>24</v>
      </c>
    </row>
    <row r="8" spans="1:19" ht="16.899999999999999" customHeight="1" x14ac:dyDescent="0.25">
      <c r="A8" s="28">
        <v>4</v>
      </c>
      <c r="B8" s="39" t="s">
        <v>26</v>
      </c>
      <c r="C8" s="30" t="s">
        <v>20</v>
      </c>
      <c r="D8" s="40">
        <v>57</v>
      </c>
      <c r="E8" s="41">
        <v>38733</v>
      </c>
      <c r="F8" s="33" t="s">
        <v>21</v>
      </c>
      <c r="G8" s="34">
        <v>10</v>
      </c>
      <c r="H8" s="28">
        <v>38</v>
      </c>
      <c r="I8" s="35">
        <f t="shared" si="0"/>
        <v>15.833333333333334</v>
      </c>
      <c r="J8" s="28">
        <v>217</v>
      </c>
      <c r="K8" s="36">
        <f t="shared" si="1"/>
        <v>19.930875576036865</v>
      </c>
      <c r="L8" s="28">
        <v>23.39</v>
      </c>
      <c r="M8" s="36">
        <f t="shared" si="2"/>
        <v>21.344591705857205</v>
      </c>
      <c r="N8" s="28">
        <v>9</v>
      </c>
      <c r="O8" s="37">
        <f t="shared" si="3"/>
        <v>27</v>
      </c>
      <c r="P8" s="36">
        <f t="shared" si="4"/>
        <v>84.108800615227409</v>
      </c>
      <c r="Q8" s="38">
        <f t="shared" si="5"/>
        <v>0.84108800615227408</v>
      </c>
      <c r="R8" s="28" t="s">
        <v>24</v>
      </c>
    </row>
    <row r="9" spans="1:19" ht="16.899999999999999" customHeight="1" x14ac:dyDescent="0.25">
      <c r="A9" s="28">
        <v>5</v>
      </c>
      <c r="B9" s="39" t="s">
        <v>27</v>
      </c>
      <c r="C9" s="30" t="s">
        <v>20</v>
      </c>
      <c r="D9" s="34">
        <v>86</v>
      </c>
      <c r="E9" s="42">
        <v>38951</v>
      </c>
      <c r="F9" s="33" t="s">
        <v>21</v>
      </c>
      <c r="G9" s="34">
        <v>10</v>
      </c>
      <c r="H9" s="28">
        <v>27</v>
      </c>
      <c r="I9" s="35">
        <f t="shared" si="0"/>
        <v>11.25</v>
      </c>
      <c r="J9" s="28">
        <v>208</v>
      </c>
      <c r="K9" s="36">
        <f t="shared" si="1"/>
        <v>20.79326923076923</v>
      </c>
      <c r="L9" s="28">
        <v>23.36</v>
      </c>
      <c r="M9" s="36">
        <f t="shared" si="2"/>
        <v>21.372003424657535</v>
      </c>
      <c r="N9" s="28">
        <v>9.1</v>
      </c>
      <c r="O9" s="37">
        <f t="shared" si="3"/>
        <v>27.3</v>
      </c>
      <c r="P9" s="36">
        <f t="shared" si="4"/>
        <v>80.715272655426759</v>
      </c>
      <c r="Q9" s="38">
        <f t="shared" si="5"/>
        <v>0.80715272655426762</v>
      </c>
      <c r="R9" s="28" t="s">
        <v>24</v>
      </c>
    </row>
    <row r="10" spans="1:19" ht="16.899999999999999" customHeight="1" x14ac:dyDescent="0.25">
      <c r="A10" s="28">
        <v>6</v>
      </c>
      <c r="B10" s="29" t="s">
        <v>28</v>
      </c>
      <c r="C10" s="30" t="s">
        <v>20</v>
      </c>
      <c r="D10" s="40">
        <v>57</v>
      </c>
      <c r="E10" s="41">
        <v>39409</v>
      </c>
      <c r="F10" s="33" t="s">
        <v>21</v>
      </c>
      <c r="G10" s="34">
        <v>9</v>
      </c>
      <c r="H10" s="28">
        <v>27</v>
      </c>
      <c r="I10" s="35">
        <f t="shared" si="0"/>
        <v>11.25</v>
      </c>
      <c r="J10" s="28">
        <v>203</v>
      </c>
      <c r="K10" s="36">
        <f t="shared" si="1"/>
        <v>21.305418719211822</v>
      </c>
      <c r="L10" s="28">
        <v>23.14</v>
      </c>
      <c r="M10" s="36">
        <f t="shared" si="2"/>
        <v>21.575194468452896</v>
      </c>
      <c r="N10" s="28">
        <v>8.3000000000000007</v>
      </c>
      <c r="O10" s="37">
        <f t="shared" si="3"/>
        <v>24.900000000000002</v>
      </c>
      <c r="P10" s="36">
        <f t="shared" si="4"/>
        <v>79.030613187664727</v>
      </c>
      <c r="Q10" s="38">
        <f t="shared" si="5"/>
        <v>0.79030613187664722</v>
      </c>
      <c r="R10" s="28" t="s">
        <v>24</v>
      </c>
    </row>
    <row r="11" spans="1:19" ht="16.899999999999999" customHeight="1" x14ac:dyDescent="0.25">
      <c r="A11" s="28">
        <v>7</v>
      </c>
      <c r="B11" s="39" t="s">
        <v>29</v>
      </c>
      <c r="C11" s="30" t="s">
        <v>20</v>
      </c>
      <c r="D11" s="34">
        <v>93</v>
      </c>
      <c r="E11" s="43">
        <v>38376</v>
      </c>
      <c r="F11" s="33" t="s">
        <v>21</v>
      </c>
      <c r="G11" s="40">
        <v>11</v>
      </c>
      <c r="H11" s="28">
        <v>28</v>
      </c>
      <c r="I11" s="35">
        <f t="shared" si="0"/>
        <v>11.666666666666666</v>
      </c>
      <c r="J11" s="28">
        <v>239</v>
      </c>
      <c r="K11" s="36">
        <f t="shared" si="1"/>
        <v>18.09623430962343</v>
      </c>
      <c r="L11" s="28">
        <v>25.28</v>
      </c>
      <c r="M11" s="36">
        <f t="shared" si="2"/>
        <v>19.748813291139239</v>
      </c>
      <c r="N11" s="28">
        <v>9.6999999999999993</v>
      </c>
      <c r="O11" s="37">
        <f t="shared" si="3"/>
        <v>29.1</v>
      </c>
      <c r="P11" s="36">
        <f t="shared" si="4"/>
        <v>78.611714267429335</v>
      </c>
      <c r="Q11" s="38">
        <f t="shared" si="5"/>
        <v>0.78611714267429333</v>
      </c>
      <c r="R11" s="28" t="s">
        <v>24</v>
      </c>
    </row>
    <row r="12" spans="1:19" ht="16.899999999999999" customHeight="1" x14ac:dyDescent="0.25">
      <c r="A12" s="44">
        <v>21</v>
      </c>
      <c r="B12" s="39" t="s">
        <v>30</v>
      </c>
      <c r="C12" s="30" t="s">
        <v>20</v>
      </c>
      <c r="D12" s="31">
        <v>67</v>
      </c>
      <c r="E12" s="32">
        <v>38875</v>
      </c>
      <c r="F12" s="33" t="s">
        <v>21</v>
      </c>
      <c r="G12" s="34">
        <v>10</v>
      </c>
      <c r="H12" s="44">
        <v>31</v>
      </c>
      <c r="I12" s="35">
        <f t="shared" si="0"/>
        <v>12.916666666666666</v>
      </c>
      <c r="J12" s="44">
        <v>202</v>
      </c>
      <c r="K12" s="45">
        <f t="shared" si="1"/>
        <v>21.410891089108912</v>
      </c>
      <c r="L12" s="44">
        <v>27.55</v>
      </c>
      <c r="M12" s="45">
        <f t="shared" si="2"/>
        <v>18.121597096188747</v>
      </c>
      <c r="N12" s="44">
        <v>8.6</v>
      </c>
      <c r="O12" s="46">
        <f t="shared" si="3"/>
        <v>25.8</v>
      </c>
      <c r="P12" s="45">
        <f t="shared" si="4"/>
        <v>78.24915485196432</v>
      </c>
      <c r="Q12" s="47">
        <f t="shared" si="5"/>
        <v>0.7824915485196432</v>
      </c>
      <c r="R12" s="28" t="s">
        <v>24</v>
      </c>
      <c r="S12" s="48" t="s">
        <v>31</v>
      </c>
    </row>
    <row r="13" spans="1:19" ht="16.899999999999999" customHeight="1" x14ac:dyDescent="0.25">
      <c r="A13" s="28">
        <v>8</v>
      </c>
      <c r="B13" s="29" t="s">
        <v>32</v>
      </c>
      <c r="C13" s="30" t="s">
        <v>20</v>
      </c>
      <c r="D13" s="34">
        <v>93</v>
      </c>
      <c r="E13" s="43">
        <v>39226</v>
      </c>
      <c r="F13" s="33" t="s">
        <v>21</v>
      </c>
      <c r="G13" s="34">
        <v>9</v>
      </c>
      <c r="H13" s="28">
        <v>36</v>
      </c>
      <c r="I13" s="35">
        <f t="shared" si="0"/>
        <v>15</v>
      </c>
      <c r="J13" s="28">
        <v>213</v>
      </c>
      <c r="K13" s="36">
        <f t="shared" si="1"/>
        <v>20.305164319248828</v>
      </c>
      <c r="L13" s="28">
        <v>30.41</v>
      </c>
      <c r="M13" s="36">
        <f t="shared" si="2"/>
        <v>16.417296941795463</v>
      </c>
      <c r="N13" s="28">
        <v>8.8000000000000007</v>
      </c>
      <c r="O13" s="37">
        <f t="shared" si="3"/>
        <v>26.4</v>
      </c>
      <c r="P13" s="36">
        <f t="shared" si="4"/>
        <v>78.122461261044293</v>
      </c>
      <c r="Q13" s="38">
        <f t="shared" si="5"/>
        <v>0.78122461261044296</v>
      </c>
      <c r="R13" s="28" t="s">
        <v>24</v>
      </c>
    </row>
    <row r="14" spans="1:19" ht="16.899999999999999" customHeight="1" x14ac:dyDescent="0.25">
      <c r="A14" s="28">
        <v>9</v>
      </c>
      <c r="B14" s="39" t="s">
        <v>33</v>
      </c>
      <c r="C14" s="30" t="s">
        <v>20</v>
      </c>
      <c r="D14" s="31">
        <v>67</v>
      </c>
      <c r="E14" s="32">
        <v>38829</v>
      </c>
      <c r="F14" s="33" t="s">
        <v>21</v>
      </c>
      <c r="G14" s="34">
        <v>10</v>
      </c>
      <c r="H14" s="28">
        <v>24</v>
      </c>
      <c r="I14" s="35">
        <f t="shared" si="0"/>
        <v>10</v>
      </c>
      <c r="J14" s="28">
        <v>221</v>
      </c>
      <c r="K14" s="36">
        <f t="shared" si="1"/>
        <v>19.570135746606336</v>
      </c>
      <c r="L14" s="28">
        <v>22.55</v>
      </c>
      <c r="M14" s="36">
        <f t="shared" si="2"/>
        <v>22.13968957871397</v>
      </c>
      <c r="N14" s="28">
        <v>8.6999999999999993</v>
      </c>
      <c r="O14" s="37">
        <f t="shared" si="3"/>
        <v>26.1</v>
      </c>
      <c r="P14" s="36">
        <f t="shared" si="4"/>
        <v>77.809825325320304</v>
      </c>
      <c r="Q14" s="38">
        <f t="shared" si="5"/>
        <v>0.77809825325320303</v>
      </c>
      <c r="R14" s="28" t="s">
        <v>24</v>
      </c>
    </row>
    <row r="15" spans="1:19" ht="16.899999999999999" customHeight="1" x14ac:dyDescent="0.25">
      <c r="A15" s="28">
        <v>10</v>
      </c>
      <c r="B15" s="39" t="s">
        <v>34</v>
      </c>
      <c r="C15" s="30" t="s">
        <v>20</v>
      </c>
      <c r="D15" s="34">
        <v>93</v>
      </c>
      <c r="E15" s="43">
        <v>38682</v>
      </c>
      <c r="F15" s="33" t="s">
        <v>21</v>
      </c>
      <c r="G15" s="34">
        <v>10</v>
      </c>
      <c r="H15" s="28">
        <v>25</v>
      </c>
      <c r="I15" s="35">
        <f t="shared" si="0"/>
        <v>10.416666666666666</v>
      </c>
      <c r="J15" s="28">
        <v>238</v>
      </c>
      <c r="K15" s="36">
        <f t="shared" si="1"/>
        <v>18.172268907563026</v>
      </c>
      <c r="L15" s="28">
        <v>24.09</v>
      </c>
      <c r="M15" s="36">
        <f t="shared" si="2"/>
        <v>20.724366957243671</v>
      </c>
      <c r="N15" s="28">
        <v>9</v>
      </c>
      <c r="O15" s="37">
        <f t="shared" si="3"/>
        <v>27</v>
      </c>
      <c r="P15" s="36">
        <f t="shared" si="4"/>
        <v>76.313302531473369</v>
      </c>
      <c r="Q15" s="38">
        <f t="shared" si="5"/>
        <v>0.7631330253147337</v>
      </c>
      <c r="R15" s="28" t="s">
        <v>24</v>
      </c>
    </row>
    <row r="16" spans="1:19" ht="16.899999999999999" customHeight="1" x14ac:dyDescent="0.25">
      <c r="A16" s="28">
        <v>11</v>
      </c>
      <c r="B16" s="39" t="s">
        <v>35</v>
      </c>
      <c r="C16" s="30" t="s">
        <v>20</v>
      </c>
      <c r="D16" s="31">
        <v>67</v>
      </c>
      <c r="E16" s="32">
        <v>38632</v>
      </c>
      <c r="F16" s="33" t="s">
        <v>21</v>
      </c>
      <c r="G16" s="34">
        <v>10</v>
      </c>
      <c r="H16" s="28">
        <v>32</v>
      </c>
      <c r="I16" s="35">
        <f t="shared" si="0"/>
        <v>13.333333333333334</v>
      </c>
      <c r="J16" s="28">
        <v>203</v>
      </c>
      <c r="K16" s="36">
        <f t="shared" si="1"/>
        <v>21.305418719211822</v>
      </c>
      <c r="L16" s="28">
        <v>38.14</v>
      </c>
      <c r="M16" s="36">
        <f t="shared" si="2"/>
        <v>13.089931830099633</v>
      </c>
      <c r="N16" s="28">
        <v>9.5</v>
      </c>
      <c r="O16" s="37">
        <f t="shared" si="3"/>
        <v>28.5</v>
      </c>
      <c r="P16" s="36">
        <f t="shared" si="4"/>
        <v>76.228683882644788</v>
      </c>
      <c r="Q16" s="38">
        <f t="shared" si="5"/>
        <v>0.76228683882644788</v>
      </c>
      <c r="R16" s="28" t="s">
        <v>24</v>
      </c>
    </row>
    <row r="17" spans="1:18" ht="16.899999999999999" customHeight="1" x14ac:dyDescent="0.25">
      <c r="A17" s="28">
        <v>12</v>
      </c>
      <c r="B17" s="29" t="s">
        <v>36</v>
      </c>
      <c r="C17" s="30" t="s">
        <v>20</v>
      </c>
      <c r="D17" s="40">
        <v>57</v>
      </c>
      <c r="E17" s="41">
        <v>39266</v>
      </c>
      <c r="F17" s="33" t="s">
        <v>21</v>
      </c>
      <c r="G17" s="34">
        <v>9</v>
      </c>
      <c r="H17" s="28">
        <v>23</v>
      </c>
      <c r="I17" s="35">
        <f t="shared" si="0"/>
        <v>9.5833333333333339</v>
      </c>
      <c r="J17" s="28">
        <v>219</v>
      </c>
      <c r="K17" s="36">
        <f t="shared" si="1"/>
        <v>19.748858447488583</v>
      </c>
      <c r="L17" s="28">
        <v>21.31</v>
      </c>
      <c r="M17" s="36">
        <f t="shared" si="2"/>
        <v>23.427968090098545</v>
      </c>
      <c r="N17" s="28">
        <v>7.6</v>
      </c>
      <c r="O17" s="37">
        <f t="shared" si="3"/>
        <v>22.8</v>
      </c>
      <c r="P17" s="36">
        <f t="shared" si="4"/>
        <v>75.560159870920458</v>
      </c>
      <c r="Q17" s="38">
        <f t="shared" si="5"/>
        <v>0.75560159870920462</v>
      </c>
      <c r="R17" s="28"/>
    </row>
    <row r="18" spans="1:18" ht="16.899999999999999" customHeight="1" x14ac:dyDescent="0.25">
      <c r="A18" s="28">
        <v>13</v>
      </c>
      <c r="B18" s="29" t="s">
        <v>37</v>
      </c>
      <c r="C18" s="30" t="s">
        <v>20</v>
      </c>
      <c r="D18" s="49">
        <v>70</v>
      </c>
      <c r="E18" s="50">
        <v>39247</v>
      </c>
      <c r="F18" s="33" t="s">
        <v>21</v>
      </c>
      <c r="G18" s="34">
        <v>9</v>
      </c>
      <c r="H18" s="28">
        <v>23</v>
      </c>
      <c r="I18" s="35">
        <f t="shared" si="0"/>
        <v>9.5833333333333339</v>
      </c>
      <c r="J18" s="28">
        <v>195</v>
      </c>
      <c r="K18" s="36">
        <f t="shared" si="1"/>
        <v>22.179487179487179</v>
      </c>
      <c r="L18" s="28">
        <v>20.89</v>
      </c>
      <c r="M18" s="36">
        <f t="shared" si="2"/>
        <v>23.898994734322642</v>
      </c>
      <c r="N18" s="28">
        <v>6.5</v>
      </c>
      <c r="O18" s="37">
        <f t="shared" si="3"/>
        <v>19.5</v>
      </c>
      <c r="P18" s="36">
        <f t="shared" si="4"/>
        <v>75.161815247143153</v>
      </c>
      <c r="Q18" s="38">
        <f t="shared" si="5"/>
        <v>0.75161815247143149</v>
      </c>
      <c r="R18" s="51"/>
    </row>
    <row r="19" spans="1:18" ht="16.899999999999999" customHeight="1" x14ac:dyDescent="0.25">
      <c r="A19" s="28">
        <v>14</v>
      </c>
      <c r="B19" s="29" t="s">
        <v>38</v>
      </c>
      <c r="C19" s="30" t="s">
        <v>20</v>
      </c>
      <c r="D19" s="40">
        <v>57</v>
      </c>
      <c r="E19" s="41">
        <v>39016</v>
      </c>
      <c r="F19" s="33" t="s">
        <v>21</v>
      </c>
      <c r="G19" s="34">
        <v>9</v>
      </c>
      <c r="H19" s="28">
        <v>37</v>
      </c>
      <c r="I19" s="35">
        <f t="shared" si="0"/>
        <v>15.416666666666666</v>
      </c>
      <c r="J19" s="28">
        <v>215</v>
      </c>
      <c r="K19" s="36">
        <f t="shared" si="1"/>
        <v>20.11627906976744</v>
      </c>
      <c r="L19" s="28">
        <v>37.92</v>
      </c>
      <c r="M19" s="36">
        <f t="shared" si="2"/>
        <v>13.165875527426159</v>
      </c>
      <c r="N19" s="28">
        <v>8.6999999999999993</v>
      </c>
      <c r="O19" s="37">
        <f t="shared" si="3"/>
        <v>26.1</v>
      </c>
      <c r="P19" s="36">
        <f t="shared" si="4"/>
        <v>74.798821263860276</v>
      </c>
      <c r="Q19" s="38">
        <f t="shared" si="5"/>
        <v>0.74798821263860271</v>
      </c>
      <c r="R19" s="51"/>
    </row>
    <row r="20" spans="1:18" ht="16.899999999999999" customHeight="1" x14ac:dyDescent="0.25">
      <c r="A20" s="28">
        <v>15</v>
      </c>
      <c r="B20" s="39" t="s">
        <v>39</v>
      </c>
      <c r="C20" s="30" t="s">
        <v>20</v>
      </c>
      <c r="D20" s="34">
        <v>82</v>
      </c>
      <c r="E20" s="42">
        <v>38339</v>
      </c>
      <c r="F20" s="33" t="s">
        <v>21</v>
      </c>
      <c r="G20" s="34">
        <v>11</v>
      </c>
      <c r="H20" s="28">
        <v>30</v>
      </c>
      <c r="I20" s="35">
        <f t="shared" si="0"/>
        <v>12.5</v>
      </c>
      <c r="J20" s="28">
        <v>218</v>
      </c>
      <c r="K20" s="36">
        <f t="shared" si="1"/>
        <v>19.839449541284402</v>
      </c>
      <c r="L20" s="28">
        <v>28.72</v>
      </c>
      <c r="M20" s="36">
        <f t="shared" si="2"/>
        <v>17.383356545961004</v>
      </c>
      <c r="N20" s="28">
        <v>8.3000000000000007</v>
      </c>
      <c r="O20" s="37">
        <f t="shared" si="3"/>
        <v>24.900000000000002</v>
      </c>
      <c r="P20" s="36">
        <f t="shared" si="4"/>
        <v>74.622806087245408</v>
      </c>
      <c r="Q20" s="38">
        <f t="shared" si="5"/>
        <v>0.74622806087245408</v>
      </c>
      <c r="R20" s="51"/>
    </row>
    <row r="21" spans="1:18" ht="16.899999999999999" customHeight="1" x14ac:dyDescent="0.25">
      <c r="A21" s="28">
        <v>16</v>
      </c>
      <c r="B21" s="39" t="s">
        <v>40</v>
      </c>
      <c r="C21" s="30" t="s">
        <v>20</v>
      </c>
      <c r="D21" s="52">
        <v>90</v>
      </c>
      <c r="E21" s="53" t="s">
        <v>41</v>
      </c>
      <c r="F21" s="33" t="s">
        <v>21</v>
      </c>
      <c r="G21" s="54">
        <v>11</v>
      </c>
      <c r="H21" s="28">
        <v>26</v>
      </c>
      <c r="I21" s="35">
        <f t="shared" si="0"/>
        <v>10.833333333333334</v>
      </c>
      <c r="J21" s="28">
        <v>236</v>
      </c>
      <c r="K21" s="36">
        <f t="shared" si="1"/>
        <v>18.326271186440678</v>
      </c>
      <c r="L21" s="28">
        <v>31.65</v>
      </c>
      <c r="M21" s="36">
        <f t="shared" si="2"/>
        <v>15.774091627172197</v>
      </c>
      <c r="N21" s="28">
        <v>9.6999999999999993</v>
      </c>
      <c r="O21" s="37">
        <f t="shared" si="3"/>
        <v>29.1</v>
      </c>
      <c r="P21" s="36">
        <f t="shared" si="4"/>
        <v>74.033696146946212</v>
      </c>
      <c r="Q21" s="38">
        <f t="shared" si="5"/>
        <v>0.74033696146946215</v>
      </c>
      <c r="R21" s="51"/>
    </row>
    <row r="22" spans="1:18" ht="16.899999999999999" customHeight="1" x14ac:dyDescent="0.25">
      <c r="A22" s="28">
        <v>17</v>
      </c>
      <c r="B22" s="29" t="s">
        <v>42</v>
      </c>
      <c r="C22" s="30" t="s">
        <v>20</v>
      </c>
      <c r="D22" s="34">
        <v>86</v>
      </c>
      <c r="E22" s="42">
        <v>39160</v>
      </c>
      <c r="F22" s="33" t="s">
        <v>21</v>
      </c>
      <c r="G22" s="34">
        <v>9</v>
      </c>
      <c r="H22" s="28">
        <v>25</v>
      </c>
      <c r="I22" s="35">
        <f t="shared" si="0"/>
        <v>10.416666666666666</v>
      </c>
      <c r="J22" s="28">
        <v>233</v>
      </c>
      <c r="K22" s="36">
        <f t="shared" si="1"/>
        <v>18.562231759656651</v>
      </c>
      <c r="L22" s="28">
        <v>25.75</v>
      </c>
      <c r="M22" s="36">
        <f t="shared" si="2"/>
        <v>19.388349514563107</v>
      </c>
      <c r="N22" s="28">
        <v>8.5</v>
      </c>
      <c r="O22" s="37">
        <f t="shared" si="3"/>
        <v>25.5</v>
      </c>
      <c r="P22" s="36">
        <f t="shared" si="4"/>
        <v>73.867247940886429</v>
      </c>
      <c r="Q22" s="38">
        <f t="shared" si="5"/>
        <v>0.73867247940886427</v>
      </c>
      <c r="R22" s="51"/>
    </row>
    <row r="23" spans="1:18" ht="16.899999999999999" customHeight="1" x14ac:dyDescent="0.25">
      <c r="A23" s="28">
        <v>18</v>
      </c>
      <c r="B23" s="39" t="s">
        <v>43</v>
      </c>
      <c r="C23" s="30" t="s">
        <v>20</v>
      </c>
      <c r="D23" s="34">
        <v>93</v>
      </c>
      <c r="E23" s="43">
        <v>38694</v>
      </c>
      <c r="F23" s="33" t="s">
        <v>21</v>
      </c>
      <c r="G23" s="34">
        <v>10</v>
      </c>
      <c r="H23" s="28">
        <v>33</v>
      </c>
      <c r="I23" s="35">
        <f t="shared" si="0"/>
        <v>13.75</v>
      </c>
      <c r="J23" s="28">
        <v>213</v>
      </c>
      <c r="K23" s="36">
        <f t="shared" si="1"/>
        <v>20.305164319248828</v>
      </c>
      <c r="L23" s="28">
        <v>33.17</v>
      </c>
      <c r="M23" s="36">
        <f t="shared" si="2"/>
        <v>15.051251130539644</v>
      </c>
      <c r="N23" s="28">
        <v>8.1999999999999993</v>
      </c>
      <c r="O23" s="37">
        <f t="shared" si="3"/>
        <v>24.599999999999998</v>
      </c>
      <c r="P23" s="36">
        <f t="shared" si="4"/>
        <v>73.706415449788466</v>
      </c>
      <c r="Q23" s="38">
        <f t="shared" si="5"/>
        <v>0.73706415449788465</v>
      </c>
      <c r="R23" s="51"/>
    </row>
    <row r="24" spans="1:18" ht="16.899999999999999" customHeight="1" x14ac:dyDescent="0.25">
      <c r="A24" s="28">
        <v>19</v>
      </c>
      <c r="B24" s="39" t="s">
        <v>44</v>
      </c>
      <c r="C24" s="30" t="s">
        <v>20</v>
      </c>
      <c r="D24" s="31">
        <v>67</v>
      </c>
      <c r="E24" s="32">
        <v>38334</v>
      </c>
      <c r="F24" s="33" t="s">
        <v>21</v>
      </c>
      <c r="G24" s="31">
        <v>11</v>
      </c>
      <c r="H24" s="28">
        <v>21</v>
      </c>
      <c r="I24" s="35">
        <f t="shared" si="0"/>
        <v>8.75</v>
      </c>
      <c r="J24" s="28">
        <v>221</v>
      </c>
      <c r="K24" s="36">
        <f t="shared" si="1"/>
        <v>19.570135746606336</v>
      </c>
      <c r="L24" s="28">
        <v>24.91</v>
      </c>
      <c r="M24" s="36">
        <f t="shared" si="2"/>
        <v>20.042151746286631</v>
      </c>
      <c r="N24" s="28">
        <v>8.3000000000000007</v>
      </c>
      <c r="O24" s="37">
        <f t="shared" si="3"/>
        <v>24.900000000000002</v>
      </c>
      <c r="P24" s="36">
        <f t="shared" si="4"/>
        <v>73.262287492892966</v>
      </c>
      <c r="Q24" s="38">
        <f t="shared" si="5"/>
        <v>0.73262287492892963</v>
      </c>
      <c r="R24" s="51"/>
    </row>
    <row r="25" spans="1:18" ht="16.899999999999999" customHeight="1" x14ac:dyDescent="0.25">
      <c r="A25" s="28">
        <v>20</v>
      </c>
      <c r="B25" s="39" t="s">
        <v>45</v>
      </c>
      <c r="C25" s="30" t="s">
        <v>20</v>
      </c>
      <c r="D25" s="34">
        <v>93</v>
      </c>
      <c r="E25" s="43">
        <v>39129</v>
      </c>
      <c r="F25" s="33" t="s">
        <v>21</v>
      </c>
      <c r="G25" s="34">
        <v>10</v>
      </c>
      <c r="H25" s="28">
        <v>37</v>
      </c>
      <c r="I25" s="35">
        <f t="shared" si="0"/>
        <v>15.416666666666666</v>
      </c>
      <c r="J25" s="28">
        <v>245</v>
      </c>
      <c r="K25" s="36">
        <f t="shared" si="1"/>
        <v>17.653061224489797</v>
      </c>
      <c r="L25" s="28">
        <v>46.27</v>
      </c>
      <c r="M25" s="36">
        <f t="shared" si="2"/>
        <v>10.78992867948995</v>
      </c>
      <c r="N25" s="28">
        <v>9.6999999999999993</v>
      </c>
      <c r="O25" s="37">
        <f t="shared" si="3"/>
        <v>29.1</v>
      </c>
      <c r="P25" s="36">
        <f t="shared" si="4"/>
        <v>72.959656570646416</v>
      </c>
      <c r="Q25" s="38">
        <f t="shared" si="5"/>
        <v>0.72959656570646414</v>
      </c>
      <c r="R25" s="51"/>
    </row>
    <row r="26" spans="1:18" ht="16.899999999999999" customHeight="1" x14ac:dyDescent="0.25">
      <c r="A26" s="28">
        <v>22</v>
      </c>
      <c r="B26" s="39" t="s">
        <v>46</v>
      </c>
      <c r="C26" s="30" t="s">
        <v>20</v>
      </c>
      <c r="D26" s="40">
        <v>13</v>
      </c>
      <c r="E26" s="53">
        <v>38968</v>
      </c>
      <c r="F26" s="33" t="s">
        <v>21</v>
      </c>
      <c r="G26" s="34">
        <v>10</v>
      </c>
      <c r="H26" s="28">
        <v>23</v>
      </c>
      <c r="I26" s="35">
        <f t="shared" si="0"/>
        <v>9.5833333333333339</v>
      </c>
      <c r="J26" s="28">
        <v>238</v>
      </c>
      <c r="K26" s="36">
        <f t="shared" si="1"/>
        <v>18.172268907563026</v>
      </c>
      <c r="L26" s="28">
        <v>32.28</v>
      </c>
      <c r="M26" s="36">
        <f t="shared" si="2"/>
        <v>15.466232961586121</v>
      </c>
      <c r="N26" s="28">
        <v>9.5</v>
      </c>
      <c r="O26" s="37">
        <f t="shared" si="3"/>
        <v>28.5</v>
      </c>
      <c r="P26" s="36">
        <f t="shared" si="4"/>
        <v>71.721835202482481</v>
      </c>
      <c r="Q26" s="38">
        <f t="shared" si="5"/>
        <v>0.71721835202482476</v>
      </c>
      <c r="R26" s="51"/>
    </row>
    <row r="27" spans="1:18" ht="16.899999999999999" customHeight="1" x14ac:dyDescent="0.25">
      <c r="A27" s="28">
        <v>23</v>
      </c>
      <c r="B27" s="39" t="s">
        <v>47</v>
      </c>
      <c r="C27" s="30" t="s">
        <v>20</v>
      </c>
      <c r="D27" s="34">
        <v>86</v>
      </c>
      <c r="E27" s="42">
        <v>38902</v>
      </c>
      <c r="F27" s="33" t="s">
        <v>21</v>
      </c>
      <c r="G27" s="34">
        <v>10</v>
      </c>
      <c r="H27" s="28">
        <v>19</v>
      </c>
      <c r="I27" s="35">
        <f t="shared" si="0"/>
        <v>7.916666666666667</v>
      </c>
      <c r="J27" s="28">
        <v>225</v>
      </c>
      <c r="K27" s="36">
        <f t="shared" si="1"/>
        <v>19.222222222222221</v>
      </c>
      <c r="L27" s="28">
        <v>33.869999999999997</v>
      </c>
      <c r="M27" s="36">
        <f t="shared" si="2"/>
        <v>14.74018305284913</v>
      </c>
      <c r="N27" s="28">
        <v>9.6999999999999993</v>
      </c>
      <c r="O27" s="37">
        <f t="shared" si="3"/>
        <v>29.1</v>
      </c>
      <c r="P27" s="36">
        <f t="shared" si="4"/>
        <v>70.979071941738027</v>
      </c>
      <c r="Q27" s="38">
        <f t="shared" si="5"/>
        <v>0.70979071941738026</v>
      </c>
      <c r="R27" s="51"/>
    </row>
    <row r="28" spans="1:18" ht="16.899999999999999" customHeight="1" x14ac:dyDescent="0.25">
      <c r="A28" s="28">
        <v>24</v>
      </c>
      <c r="B28" s="39" t="s">
        <v>48</v>
      </c>
      <c r="C28" s="30" t="s">
        <v>20</v>
      </c>
      <c r="D28" s="44">
        <v>26</v>
      </c>
      <c r="E28" s="55" t="s">
        <v>49</v>
      </c>
      <c r="F28" s="33" t="s">
        <v>21</v>
      </c>
      <c r="G28" s="34">
        <v>10</v>
      </c>
      <c r="H28" s="28">
        <v>22</v>
      </c>
      <c r="I28" s="35">
        <f t="shared" si="0"/>
        <v>9.1666666666666661</v>
      </c>
      <c r="J28" s="28">
        <v>228</v>
      </c>
      <c r="K28" s="36">
        <f t="shared" si="1"/>
        <v>18.969298245614034</v>
      </c>
      <c r="L28" s="28">
        <v>30.77</v>
      </c>
      <c r="M28" s="36">
        <f t="shared" si="2"/>
        <v>16.225219369515763</v>
      </c>
      <c r="N28" s="28">
        <v>8.6999999999999993</v>
      </c>
      <c r="O28" s="37">
        <f t="shared" si="3"/>
        <v>26.1</v>
      </c>
      <c r="P28" s="36">
        <f t="shared" si="4"/>
        <v>70.461184281796463</v>
      </c>
      <c r="Q28" s="38">
        <f t="shared" si="5"/>
        <v>0.70461184281796463</v>
      </c>
      <c r="R28" s="51"/>
    </row>
    <row r="29" spans="1:18" ht="16.899999999999999" customHeight="1" x14ac:dyDescent="0.25">
      <c r="A29" s="28">
        <v>25</v>
      </c>
      <c r="B29" s="39" t="s">
        <v>50</v>
      </c>
      <c r="C29" s="30" t="s">
        <v>20</v>
      </c>
      <c r="D29" s="34">
        <v>86</v>
      </c>
      <c r="E29" s="42">
        <v>38820</v>
      </c>
      <c r="F29" s="33" t="s">
        <v>21</v>
      </c>
      <c r="G29" s="34">
        <v>10</v>
      </c>
      <c r="H29" s="28">
        <v>32</v>
      </c>
      <c r="I29" s="35">
        <f t="shared" si="0"/>
        <v>13.333333333333334</v>
      </c>
      <c r="J29" s="28">
        <v>218</v>
      </c>
      <c r="K29" s="36">
        <f t="shared" si="1"/>
        <v>19.839449541284402</v>
      </c>
      <c r="L29" s="28">
        <v>40.68</v>
      </c>
      <c r="M29" s="36">
        <f t="shared" si="2"/>
        <v>12.272615535889873</v>
      </c>
      <c r="N29" s="28">
        <v>8.3000000000000007</v>
      </c>
      <c r="O29" s="37">
        <f t="shared" si="3"/>
        <v>24.900000000000002</v>
      </c>
      <c r="P29" s="36">
        <f t="shared" si="4"/>
        <v>70.345398410507613</v>
      </c>
      <c r="Q29" s="38">
        <f t="shared" si="5"/>
        <v>0.70345398410507609</v>
      </c>
      <c r="R29" s="51"/>
    </row>
    <row r="30" spans="1:18" ht="16.899999999999999" customHeight="1" x14ac:dyDescent="0.25">
      <c r="A30" s="28">
        <v>26</v>
      </c>
      <c r="B30" s="29" t="s">
        <v>51</v>
      </c>
      <c r="C30" s="30" t="s">
        <v>20</v>
      </c>
      <c r="D30" s="49">
        <v>70</v>
      </c>
      <c r="E30" s="50">
        <v>39068</v>
      </c>
      <c r="F30" s="33" t="s">
        <v>21</v>
      </c>
      <c r="G30" s="34">
        <v>9</v>
      </c>
      <c r="H30" s="28">
        <v>18</v>
      </c>
      <c r="I30" s="35">
        <f t="shared" si="0"/>
        <v>7.5</v>
      </c>
      <c r="J30" s="28">
        <v>234</v>
      </c>
      <c r="K30" s="36">
        <f t="shared" si="1"/>
        <v>18.482905982905983</v>
      </c>
      <c r="L30" s="28">
        <v>19.97</v>
      </c>
      <c r="M30" s="36">
        <f t="shared" si="2"/>
        <v>25</v>
      </c>
      <c r="N30" s="28">
        <v>6.3</v>
      </c>
      <c r="O30" s="37">
        <f t="shared" si="3"/>
        <v>18.899999999999999</v>
      </c>
      <c r="P30" s="36">
        <f t="shared" si="4"/>
        <v>69.882905982905982</v>
      </c>
      <c r="Q30" s="38">
        <f t="shared" si="5"/>
        <v>0.69882905982905985</v>
      </c>
      <c r="R30" s="51"/>
    </row>
    <row r="31" spans="1:18" ht="16.899999999999999" customHeight="1" x14ac:dyDescent="0.25">
      <c r="A31" s="28">
        <v>27</v>
      </c>
      <c r="B31" s="39" t="s">
        <v>52</v>
      </c>
      <c r="C31" s="30" t="s">
        <v>20</v>
      </c>
      <c r="D31" s="34">
        <v>51</v>
      </c>
      <c r="E31" s="41">
        <v>38500</v>
      </c>
      <c r="F31" s="33" t="s">
        <v>21</v>
      </c>
      <c r="G31" s="34">
        <v>11</v>
      </c>
      <c r="H31" s="28">
        <v>33</v>
      </c>
      <c r="I31" s="35">
        <f t="shared" si="0"/>
        <v>13.75</v>
      </c>
      <c r="J31" s="28">
        <v>226</v>
      </c>
      <c r="K31" s="36">
        <f t="shared" si="1"/>
        <v>19.13716814159292</v>
      </c>
      <c r="L31" s="28">
        <v>45.6</v>
      </c>
      <c r="M31" s="36">
        <f t="shared" si="2"/>
        <v>10.948464912280702</v>
      </c>
      <c r="N31" s="28">
        <v>8.6</v>
      </c>
      <c r="O31" s="37">
        <f t="shared" si="3"/>
        <v>25.8</v>
      </c>
      <c r="P31" s="36">
        <f t="shared" si="4"/>
        <v>69.635633053873619</v>
      </c>
      <c r="Q31" s="38">
        <f t="shared" si="5"/>
        <v>0.69635633053873613</v>
      </c>
      <c r="R31" s="51"/>
    </row>
    <row r="32" spans="1:18" ht="16.899999999999999" customHeight="1" x14ac:dyDescent="0.25">
      <c r="A32" s="28">
        <v>28</v>
      </c>
      <c r="B32" s="29" t="s">
        <v>53</v>
      </c>
      <c r="C32" s="30" t="s">
        <v>20</v>
      </c>
      <c r="D32" s="40">
        <v>57</v>
      </c>
      <c r="E32" s="41">
        <v>39057</v>
      </c>
      <c r="F32" s="33" t="s">
        <v>21</v>
      </c>
      <c r="G32" s="34">
        <v>9</v>
      </c>
      <c r="H32" s="28">
        <v>27</v>
      </c>
      <c r="I32" s="35">
        <f t="shared" si="0"/>
        <v>11.25</v>
      </c>
      <c r="J32" s="28">
        <v>217</v>
      </c>
      <c r="K32" s="36">
        <f t="shared" si="1"/>
        <v>19.930875576036865</v>
      </c>
      <c r="L32" s="28">
        <v>41.68</v>
      </c>
      <c r="M32" s="36">
        <f t="shared" si="2"/>
        <v>11.9781669865643</v>
      </c>
      <c r="N32" s="28">
        <v>8.8000000000000007</v>
      </c>
      <c r="O32" s="37">
        <f t="shared" si="3"/>
        <v>26.4</v>
      </c>
      <c r="P32" s="36">
        <f t="shared" si="4"/>
        <v>69.559042562601164</v>
      </c>
      <c r="Q32" s="38">
        <f t="shared" si="5"/>
        <v>0.69559042562601159</v>
      </c>
      <c r="R32" s="51"/>
    </row>
    <row r="33" spans="1:18" ht="16.899999999999999" customHeight="1" x14ac:dyDescent="0.25">
      <c r="A33" s="28">
        <v>29</v>
      </c>
      <c r="B33" s="39" t="s">
        <v>54</v>
      </c>
      <c r="C33" s="30" t="s">
        <v>20</v>
      </c>
      <c r="D33" s="34">
        <v>93</v>
      </c>
      <c r="E33" s="43">
        <v>38284</v>
      </c>
      <c r="F33" s="33" t="s">
        <v>21</v>
      </c>
      <c r="G33" s="40">
        <v>11</v>
      </c>
      <c r="H33" s="28">
        <v>27</v>
      </c>
      <c r="I33" s="35">
        <f t="shared" si="0"/>
        <v>11.25</v>
      </c>
      <c r="J33" s="28">
        <v>213</v>
      </c>
      <c r="K33" s="36">
        <f t="shared" si="1"/>
        <v>20.305164319248828</v>
      </c>
      <c r="L33" s="28">
        <v>36.86</v>
      </c>
      <c r="M33" s="36">
        <f t="shared" si="2"/>
        <v>13.544492674986435</v>
      </c>
      <c r="N33" s="28">
        <v>8</v>
      </c>
      <c r="O33" s="37">
        <f t="shared" si="3"/>
        <v>24</v>
      </c>
      <c r="P33" s="36">
        <f t="shared" si="4"/>
        <v>69.099656994235261</v>
      </c>
      <c r="Q33" s="38">
        <f t="shared" si="5"/>
        <v>0.69099656994235259</v>
      </c>
      <c r="R33" s="51"/>
    </row>
    <row r="34" spans="1:18" ht="16.899999999999999" customHeight="1" x14ac:dyDescent="0.25">
      <c r="A34" s="28">
        <v>30</v>
      </c>
      <c r="B34" s="39" t="s">
        <v>55</v>
      </c>
      <c r="C34" s="30" t="s">
        <v>20</v>
      </c>
      <c r="D34" s="52">
        <v>90</v>
      </c>
      <c r="E34" s="53" t="s">
        <v>56</v>
      </c>
      <c r="F34" s="33" t="s">
        <v>21</v>
      </c>
      <c r="G34" s="54">
        <v>11</v>
      </c>
      <c r="H34" s="28">
        <v>14</v>
      </c>
      <c r="I34" s="35">
        <f t="shared" si="0"/>
        <v>5.833333333333333</v>
      </c>
      <c r="J34" s="28">
        <v>250</v>
      </c>
      <c r="K34" s="36">
        <f t="shared" si="1"/>
        <v>17.3</v>
      </c>
      <c r="L34" s="28">
        <v>28.38</v>
      </c>
      <c r="M34" s="36">
        <f t="shared" si="2"/>
        <v>17.591613812544047</v>
      </c>
      <c r="N34" s="28">
        <v>9.1</v>
      </c>
      <c r="O34" s="37">
        <f t="shared" si="3"/>
        <v>27.3</v>
      </c>
      <c r="P34" s="36">
        <f t="shared" si="4"/>
        <v>68.024947145877377</v>
      </c>
      <c r="Q34" s="38">
        <f t="shared" si="5"/>
        <v>0.68024947145877379</v>
      </c>
      <c r="R34" s="51"/>
    </row>
    <row r="35" spans="1:18" ht="16.899999999999999" customHeight="1" x14ac:dyDescent="0.25">
      <c r="A35" s="28">
        <v>31</v>
      </c>
      <c r="B35" s="29" t="s">
        <v>57</v>
      </c>
      <c r="C35" s="30" t="s">
        <v>20</v>
      </c>
      <c r="D35" s="34">
        <v>93</v>
      </c>
      <c r="E35" s="43">
        <v>39350</v>
      </c>
      <c r="F35" s="33" t="s">
        <v>21</v>
      </c>
      <c r="G35" s="34">
        <v>9</v>
      </c>
      <c r="H35" s="28">
        <v>22</v>
      </c>
      <c r="I35" s="35">
        <f t="shared" si="0"/>
        <v>9.1666666666666661</v>
      </c>
      <c r="J35" s="28">
        <v>227</v>
      </c>
      <c r="K35" s="36">
        <f t="shared" si="1"/>
        <v>19.052863436123349</v>
      </c>
      <c r="L35" s="28">
        <v>35.18</v>
      </c>
      <c r="M35" s="36">
        <f t="shared" si="2"/>
        <v>14.191301876065946</v>
      </c>
      <c r="N35" s="28">
        <v>8.3000000000000007</v>
      </c>
      <c r="O35" s="37">
        <f t="shared" si="3"/>
        <v>24.900000000000002</v>
      </c>
      <c r="P35" s="36">
        <f t="shared" si="4"/>
        <v>67.310831978855973</v>
      </c>
      <c r="Q35" s="38">
        <f t="shared" si="5"/>
        <v>0.67310831978855967</v>
      </c>
      <c r="R35" s="51"/>
    </row>
    <row r="36" spans="1:18" ht="16.899999999999999" customHeight="1" x14ac:dyDescent="0.25">
      <c r="A36" s="28">
        <v>32</v>
      </c>
      <c r="B36" s="29" t="s">
        <v>58</v>
      </c>
      <c r="C36" s="30" t="s">
        <v>20</v>
      </c>
      <c r="D36" s="34">
        <v>82</v>
      </c>
      <c r="E36" s="42">
        <v>39201</v>
      </c>
      <c r="F36" s="33" t="s">
        <v>21</v>
      </c>
      <c r="G36" s="34">
        <v>9</v>
      </c>
      <c r="H36" s="28">
        <v>19</v>
      </c>
      <c r="I36" s="35">
        <f t="shared" si="0"/>
        <v>7.916666666666667</v>
      </c>
      <c r="J36" s="28">
        <v>232</v>
      </c>
      <c r="K36" s="36">
        <f t="shared" si="1"/>
        <v>18.642241379310345</v>
      </c>
      <c r="L36" s="28">
        <v>32.81</v>
      </c>
      <c r="M36" s="36">
        <f t="shared" si="2"/>
        <v>15.216397439804936</v>
      </c>
      <c r="N36" s="28">
        <v>8.5</v>
      </c>
      <c r="O36" s="37">
        <f t="shared" si="3"/>
        <v>25.5</v>
      </c>
      <c r="P36" s="36">
        <f t="shared" si="4"/>
        <v>67.275305485781956</v>
      </c>
      <c r="Q36" s="38">
        <f t="shared" si="5"/>
        <v>0.67275305485781955</v>
      </c>
      <c r="R36" s="51"/>
    </row>
    <row r="37" spans="1:18" ht="16.899999999999999" customHeight="1" x14ac:dyDescent="0.25">
      <c r="A37" s="28">
        <v>33</v>
      </c>
      <c r="B37" s="29" t="s">
        <v>59</v>
      </c>
      <c r="C37" s="30" t="s">
        <v>20</v>
      </c>
      <c r="D37" s="56">
        <v>77</v>
      </c>
      <c r="E37" s="42">
        <v>39198</v>
      </c>
      <c r="F37" s="33" t="s">
        <v>21</v>
      </c>
      <c r="G37" s="34">
        <v>9</v>
      </c>
      <c r="H37" s="28">
        <v>24</v>
      </c>
      <c r="I37" s="35">
        <f t="shared" si="0"/>
        <v>10</v>
      </c>
      <c r="J37" s="28">
        <v>237</v>
      </c>
      <c r="K37" s="36">
        <f t="shared" si="1"/>
        <v>18.248945147679326</v>
      </c>
      <c r="L37" s="28">
        <v>44.36</v>
      </c>
      <c r="M37" s="36">
        <f t="shared" si="2"/>
        <v>11.254508566275925</v>
      </c>
      <c r="N37" s="28">
        <v>9.1999999999999993</v>
      </c>
      <c r="O37" s="37">
        <f t="shared" si="3"/>
        <v>27.6</v>
      </c>
      <c r="P37" s="36">
        <f t="shared" si="4"/>
        <v>67.103453713955247</v>
      </c>
      <c r="Q37" s="38">
        <f t="shared" si="5"/>
        <v>0.67103453713955252</v>
      </c>
      <c r="R37" s="51"/>
    </row>
    <row r="38" spans="1:18" ht="16.899999999999999" customHeight="1" x14ac:dyDescent="0.25">
      <c r="A38" s="28">
        <v>34</v>
      </c>
      <c r="B38" s="39" t="s">
        <v>60</v>
      </c>
      <c r="C38" s="30" t="s">
        <v>20</v>
      </c>
      <c r="D38" s="34">
        <v>31</v>
      </c>
      <c r="E38" s="41">
        <v>38617</v>
      </c>
      <c r="F38" s="33" t="s">
        <v>21</v>
      </c>
      <c r="G38" s="40">
        <v>11</v>
      </c>
      <c r="H38" s="28">
        <v>25</v>
      </c>
      <c r="I38" s="35">
        <f t="shared" si="0"/>
        <v>10.416666666666666</v>
      </c>
      <c r="J38" s="28">
        <v>227</v>
      </c>
      <c r="K38" s="36">
        <f t="shared" si="1"/>
        <v>19.052863436123349</v>
      </c>
      <c r="L38" s="28">
        <v>47.86</v>
      </c>
      <c r="M38" s="36">
        <f t="shared" si="2"/>
        <v>10.4314667781028</v>
      </c>
      <c r="N38" s="28">
        <v>8.9</v>
      </c>
      <c r="O38" s="37">
        <f t="shared" si="3"/>
        <v>26.7</v>
      </c>
      <c r="P38" s="36">
        <f t="shared" si="4"/>
        <v>66.600996880892822</v>
      </c>
      <c r="Q38" s="38">
        <f t="shared" si="5"/>
        <v>0.66600996880892827</v>
      </c>
      <c r="R38" s="51"/>
    </row>
    <row r="39" spans="1:18" ht="16.899999999999999" customHeight="1" x14ac:dyDescent="0.25">
      <c r="A39" s="28">
        <v>35</v>
      </c>
      <c r="B39" s="29" t="s">
        <v>61</v>
      </c>
      <c r="C39" s="30" t="s">
        <v>20</v>
      </c>
      <c r="D39" s="34">
        <v>38</v>
      </c>
      <c r="E39" s="41">
        <v>39135</v>
      </c>
      <c r="F39" s="33" t="s">
        <v>21</v>
      </c>
      <c r="G39" s="34">
        <v>9</v>
      </c>
      <c r="H39" s="28">
        <v>14</v>
      </c>
      <c r="I39" s="35">
        <f t="shared" si="0"/>
        <v>5.833333333333333</v>
      </c>
      <c r="J39" s="28">
        <v>202</v>
      </c>
      <c r="K39" s="36">
        <f t="shared" si="1"/>
        <v>21.410891089108912</v>
      </c>
      <c r="L39" s="28">
        <v>33.9</v>
      </c>
      <c r="M39" s="36">
        <f t="shared" si="2"/>
        <v>14.727138643067848</v>
      </c>
      <c r="N39" s="28">
        <v>8</v>
      </c>
      <c r="O39" s="37">
        <f t="shared" si="3"/>
        <v>24</v>
      </c>
      <c r="P39" s="36">
        <f t="shared" si="4"/>
        <v>65.97136306551009</v>
      </c>
      <c r="Q39" s="38">
        <f t="shared" si="5"/>
        <v>0.65971363065510091</v>
      </c>
      <c r="R39" s="51"/>
    </row>
    <row r="40" spans="1:18" ht="16.899999999999999" customHeight="1" x14ac:dyDescent="0.25">
      <c r="A40" s="28">
        <v>36</v>
      </c>
      <c r="B40" s="29" t="s">
        <v>62</v>
      </c>
      <c r="C40" s="30" t="s">
        <v>20</v>
      </c>
      <c r="D40" s="31">
        <v>67</v>
      </c>
      <c r="E40" s="32">
        <v>39162</v>
      </c>
      <c r="F40" s="33" t="s">
        <v>21</v>
      </c>
      <c r="G40" s="34">
        <v>9</v>
      </c>
      <c r="H40" s="28">
        <v>25</v>
      </c>
      <c r="I40" s="35">
        <f t="shared" si="0"/>
        <v>10.416666666666666</v>
      </c>
      <c r="J40" s="28">
        <v>226</v>
      </c>
      <c r="K40" s="36">
        <f t="shared" si="1"/>
        <v>19.13716814159292</v>
      </c>
      <c r="L40" s="28">
        <v>27.26</v>
      </c>
      <c r="M40" s="36">
        <f t="shared" si="2"/>
        <v>18.314380044020542</v>
      </c>
      <c r="N40" s="28">
        <v>6</v>
      </c>
      <c r="O40" s="37">
        <f t="shared" si="3"/>
        <v>18</v>
      </c>
      <c r="P40" s="36">
        <f t="shared" si="4"/>
        <v>65.868214852280133</v>
      </c>
      <c r="Q40" s="38">
        <f t="shared" si="5"/>
        <v>0.65868214852280138</v>
      </c>
      <c r="R40" s="51"/>
    </row>
    <row r="41" spans="1:18" ht="16.899999999999999" customHeight="1" x14ac:dyDescent="0.25">
      <c r="A41" s="28">
        <v>37</v>
      </c>
      <c r="B41" s="29" t="s">
        <v>63</v>
      </c>
      <c r="C41" s="30" t="s">
        <v>20</v>
      </c>
      <c r="D41" s="49">
        <v>70</v>
      </c>
      <c r="E41" s="50">
        <v>39278</v>
      </c>
      <c r="F41" s="33" t="s">
        <v>21</v>
      </c>
      <c r="G41" s="34">
        <v>9</v>
      </c>
      <c r="H41" s="28">
        <v>23</v>
      </c>
      <c r="I41" s="35">
        <f t="shared" si="0"/>
        <v>9.5833333333333339</v>
      </c>
      <c r="J41" s="28">
        <v>220</v>
      </c>
      <c r="K41" s="36">
        <f t="shared" si="1"/>
        <v>19.65909090909091</v>
      </c>
      <c r="L41" s="28">
        <v>35.28</v>
      </c>
      <c r="M41" s="36">
        <f t="shared" si="2"/>
        <v>14.151077097505668</v>
      </c>
      <c r="N41" s="28">
        <v>7.3</v>
      </c>
      <c r="O41" s="37">
        <f t="shared" si="3"/>
        <v>21.9</v>
      </c>
      <c r="P41" s="36">
        <f t="shared" si="4"/>
        <v>65.293501339929918</v>
      </c>
      <c r="Q41" s="38">
        <f t="shared" si="5"/>
        <v>0.65293501339929916</v>
      </c>
      <c r="R41" s="51"/>
    </row>
    <row r="42" spans="1:18" ht="16.899999999999999" customHeight="1" x14ac:dyDescent="0.25">
      <c r="A42" s="28">
        <v>38</v>
      </c>
      <c r="B42" s="39" t="s">
        <v>64</v>
      </c>
      <c r="C42" s="30" t="s">
        <v>20</v>
      </c>
      <c r="D42" s="31">
        <v>67</v>
      </c>
      <c r="E42" s="32">
        <v>38983</v>
      </c>
      <c r="F42" s="33" t="s">
        <v>21</v>
      </c>
      <c r="G42" s="34">
        <v>10</v>
      </c>
      <c r="H42" s="28">
        <v>21</v>
      </c>
      <c r="I42" s="35">
        <f t="shared" si="0"/>
        <v>8.75</v>
      </c>
      <c r="J42" s="28">
        <v>249</v>
      </c>
      <c r="K42" s="36">
        <f t="shared" si="1"/>
        <v>17.369477911646587</v>
      </c>
      <c r="L42" s="28">
        <v>42.34</v>
      </c>
      <c r="M42" s="36">
        <f t="shared" si="2"/>
        <v>11.791450165328294</v>
      </c>
      <c r="N42" s="28">
        <v>9.1</v>
      </c>
      <c r="O42" s="37">
        <f t="shared" si="3"/>
        <v>27.3</v>
      </c>
      <c r="P42" s="36">
        <f t="shared" si="4"/>
        <v>65.210928076974881</v>
      </c>
      <c r="Q42" s="38">
        <f t="shared" si="5"/>
        <v>0.65210928076974883</v>
      </c>
      <c r="R42" s="51"/>
    </row>
    <row r="43" spans="1:18" ht="16.899999999999999" customHeight="1" x14ac:dyDescent="0.25">
      <c r="A43" s="28">
        <v>39</v>
      </c>
      <c r="B43" s="39" t="s">
        <v>65</v>
      </c>
      <c r="C43" s="30" t="s">
        <v>20</v>
      </c>
      <c r="D43" s="49">
        <v>19</v>
      </c>
      <c r="E43" s="57" t="s">
        <v>66</v>
      </c>
      <c r="F43" s="33" t="s">
        <v>21</v>
      </c>
      <c r="G43" s="34">
        <v>10</v>
      </c>
      <c r="H43" s="28">
        <v>26</v>
      </c>
      <c r="I43" s="35">
        <f t="shared" si="0"/>
        <v>10.833333333333334</v>
      </c>
      <c r="J43" s="28">
        <v>203</v>
      </c>
      <c r="K43" s="36">
        <f t="shared" si="1"/>
        <v>21.305418719211822</v>
      </c>
      <c r="L43" s="28">
        <v>48.12</v>
      </c>
      <c r="M43" s="36">
        <f t="shared" si="2"/>
        <v>10.375103906899419</v>
      </c>
      <c r="N43" s="28">
        <v>7.5</v>
      </c>
      <c r="O43" s="37">
        <f t="shared" si="3"/>
        <v>22.5</v>
      </c>
      <c r="P43" s="36">
        <f t="shared" si="4"/>
        <v>65.013855959444584</v>
      </c>
      <c r="Q43" s="38">
        <f t="shared" si="5"/>
        <v>0.65013855959444589</v>
      </c>
      <c r="R43" s="51"/>
    </row>
    <row r="44" spans="1:18" ht="16.899999999999999" customHeight="1" x14ac:dyDescent="0.25">
      <c r="A44" s="28">
        <v>40</v>
      </c>
      <c r="B44" s="29" t="s">
        <v>67</v>
      </c>
      <c r="C44" s="30" t="s">
        <v>20</v>
      </c>
      <c r="D44" s="34">
        <v>47</v>
      </c>
      <c r="E44" s="41">
        <v>39017</v>
      </c>
      <c r="F44" s="33" t="s">
        <v>21</v>
      </c>
      <c r="G44" s="34">
        <v>9</v>
      </c>
      <c r="H44" s="28">
        <v>23</v>
      </c>
      <c r="I44" s="35">
        <f t="shared" si="0"/>
        <v>9.5833333333333339</v>
      </c>
      <c r="J44" s="28">
        <v>259</v>
      </c>
      <c r="K44" s="36">
        <f t="shared" si="1"/>
        <v>16.698841698841697</v>
      </c>
      <c r="L44" s="28">
        <v>42.39</v>
      </c>
      <c r="M44" s="36">
        <f t="shared" si="2"/>
        <v>11.777541873083274</v>
      </c>
      <c r="N44" s="28">
        <v>8.8000000000000007</v>
      </c>
      <c r="O44" s="37">
        <f t="shared" si="3"/>
        <v>26.4</v>
      </c>
      <c r="P44" s="36">
        <f t="shared" si="4"/>
        <v>64.459716905258304</v>
      </c>
      <c r="Q44" s="38">
        <f t="shared" si="5"/>
        <v>0.64459716905258302</v>
      </c>
      <c r="R44" s="51"/>
    </row>
    <row r="45" spans="1:18" ht="16.899999999999999" customHeight="1" x14ac:dyDescent="0.25">
      <c r="A45" s="28">
        <v>41</v>
      </c>
      <c r="B45" s="29" t="s">
        <v>68</v>
      </c>
      <c r="C45" s="30" t="s">
        <v>20</v>
      </c>
      <c r="D45" s="56">
        <v>77</v>
      </c>
      <c r="E45" s="42">
        <v>39223</v>
      </c>
      <c r="F45" s="33" t="s">
        <v>21</v>
      </c>
      <c r="G45" s="34">
        <v>9</v>
      </c>
      <c r="H45" s="28">
        <v>19</v>
      </c>
      <c r="I45" s="35">
        <f t="shared" si="0"/>
        <v>7.916666666666667</v>
      </c>
      <c r="J45" s="28">
        <v>266</v>
      </c>
      <c r="K45" s="36">
        <f t="shared" si="1"/>
        <v>16.2593984962406</v>
      </c>
      <c r="L45" s="28">
        <v>28.13</v>
      </c>
      <c r="M45" s="36">
        <f t="shared" si="2"/>
        <v>17.747955918947742</v>
      </c>
      <c r="N45" s="28">
        <v>7.5</v>
      </c>
      <c r="O45" s="37">
        <f t="shared" si="3"/>
        <v>22.5</v>
      </c>
      <c r="P45" s="36">
        <f t="shared" si="4"/>
        <v>64.424021081855017</v>
      </c>
      <c r="Q45" s="38">
        <f t="shared" si="5"/>
        <v>0.64424021081855021</v>
      </c>
      <c r="R45" s="51"/>
    </row>
    <row r="46" spans="1:18" ht="16.899999999999999" customHeight="1" x14ac:dyDescent="0.25">
      <c r="A46" s="28">
        <v>42</v>
      </c>
      <c r="B46" s="39" t="s">
        <v>69</v>
      </c>
      <c r="C46" s="30" t="s">
        <v>20</v>
      </c>
      <c r="D46" s="34">
        <v>55</v>
      </c>
      <c r="E46" s="58">
        <v>38408</v>
      </c>
      <c r="F46" s="33" t="s">
        <v>21</v>
      </c>
      <c r="G46" s="34">
        <v>10</v>
      </c>
      <c r="H46" s="28">
        <v>22</v>
      </c>
      <c r="I46" s="35">
        <f t="shared" si="0"/>
        <v>9.1666666666666661</v>
      </c>
      <c r="J46" s="28">
        <v>202</v>
      </c>
      <c r="K46" s="36">
        <f t="shared" si="1"/>
        <v>21.410891089108912</v>
      </c>
      <c r="L46" s="28">
        <v>62.59</v>
      </c>
      <c r="M46" s="36">
        <f t="shared" si="2"/>
        <v>7.9765138200990569</v>
      </c>
      <c r="N46" s="28">
        <v>8.3000000000000007</v>
      </c>
      <c r="O46" s="37">
        <f t="shared" si="3"/>
        <v>24.900000000000002</v>
      </c>
      <c r="P46" s="36">
        <f t="shared" si="4"/>
        <v>63.454071575874636</v>
      </c>
      <c r="Q46" s="38">
        <f t="shared" si="5"/>
        <v>0.63454071575874638</v>
      </c>
      <c r="R46" s="51"/>
    </row>
    <row r="47" spans="1:18" ht="16.899999999999999" customHeight="1" x14ac:dyDescent="0.25">
      <c r="A47" s="28">
        <v>43</v>
      </c>
      <c r="B47" s="29" t="s">
        <v>70</v>
      </c>
      <c r="C47" s="30" t="s">
        <v>20</v>
      </c>
      <c r="D47" s="52">
        <v>90</v>
      </c>
      <c r="E47" s="53">
        <v>39065</v>
      </c>
      <c r="F47" s="33" t="s">
        <v>21</v>
      </c>
      <c r="G47" s="54">
        <v>9</v>
      </c>
      <c r="H47" s="28">
        <v>17</v>
      </c>
      <c r="I47" s="35">
        <f t="shared" si="0"/>
        <v>7.083333333333333</v>
      </c>
      <c r="J47" s="28">
        <v>236</v>
      </c>
      <c r="K47" s="36">
        <f t="shared" si="1"/>
        <v>18.326271186440678</v>
      </c>
      <c r="L47" s="28">
        <v>53.71</v>
      </c>
      <c r="M47" s="36">
        <f t="shared" si="2"/>
        <v>9.2952895177806738</v>
      </c>
      <c r="N47" s="28">
        <v>9.5</v>
      </c>
      <c r="O47" s="37">
        <f t="shared" si="3"/>
        <v>28.5</v>
      </c>
      <c r="P47" s="36">
        <f t="shared" si="4"/>
        <v>63.204894037554681</v>
      </c>
      <c r="Q47" s="38">
        <f t="shared" si="5"/>
        <v>0.63204894037554682</v>
      </c>
      <c r="R47" s="51"/>
    </row>
    <row r="48" spans="1:18" ht="16.899999999999999" customHeight="1" x14ac:dyDescent="0.25">
      <c r="A48" s="28">
        <v>44</v>
      </c>
      <c r="B48" s="29" t="s">
        <v>71</v>
      </c>
      <c r="C48" s="30" t="s">
        <v>20</v>
      </c>
      <c r="D48" s="59">
        <v>55</v>
      </c>
      <c r="E48" s="58" t="s">
        <v>72</v>
      </c>
      <c r="F48" s="33" t="s">
        <v>21</v>
      </c>
      <c r="G48" s="34">
        <v>9</v>
      </c>
      <c r="H48" s="28">
        <v>16</v>
      </c>
      <c r="I48" s="35">
        <f t="shared" si="0"/>
        <v>6.666666666666667</v>
      </c>
      <c r="J48" s="28">
        <v>206</v>
      </c>
      <c r="K48" s="36">
        <f t="shared" si="1"/>
        <v>20.99514563106796</v>
      </c>
      <c r="L48" s="28">
        <v>41.38</v>
      </c>
      <c r="M48" s="36">
        <f t="shared" si="2"/>
        <v>12.065007249879168</v>
      </c>
      <c r="N48" s="28">
        <v>7.6</v>
      </c>
      <c r="O48" s="37">
        <f t="shared" si="3"/>
        <v>22.8</v>
      </c>
      <c r="P48" s="36">
        <f t="shared" si="4"/>
        <v>62.526819547613798</v>
      </c>
      <c r="Q48" s="38">
        <f t="shared" si="5"/>
        <v>0.62526819547613799</v>
      </c>
      <c r="R48" s="51"/>
    </row>
    <row r="49" spans="1:18" ht="16.899999999999999" customHeight="1" x14ac:dyDescent="0.25">
      <c r="A49" s="28">
        <v>45</v>
      </c>
      <c r="B49" s="29" t="s">
        <v>73</v>
      </c>
      <c r="C49" s="30" t="s">
        <v>20</v>
      </c>
      <c r="D49" s="34">
        <v>93</v>
      </c>
      <c r="E49" s="43">
        <v>39201</v>
      </c>
      <c r="F49" s="33" t="s">
        <v>21</v>
      </c>
      <c r="G49" s="34">
        <v>9</v>
      </c>
      <c r="H49" s="28">
        <v>13</v>
      </c>
      <c r="I49" s="35">
        <f t="shared" si="0"/>
        <v>5.416666666666667</v>
      </c>
      <c r="J49" s="28">
        <v>230</v>
      </c>
      <c r="K49" s="36">
        <f t="shared" si="1"/>
        <v>18.804347826086957</v>
      </c>
      <c r="L49" s="28">
        <v>24.95</v>
      </c>
      <c r="M49" s="36">
        <f t="shared" si="2"/>
        <v>20.01002004008016</v>
      </c>
      <c r="N49" s="28">
        <v>6</v>
      </c>
      <c r="O49" s="37">
        <f t="shared" si="3"/>
        <v>18</v>
      </c>
      <c r="P49" s="36">
        <f t="shared" si="4"/>
        <v>62.231034532833789</v>
      </c>
      <c r="Q49" s="38">
        <f t="shared" si="5"/>
        <v>0.62231034532833784</v>
      </c>
      <c r="R49" s="51"/>
    </row>
    <row r="50" spans="1:18" ht="16.899999999999999" customHeight="1" x14ac:dyDescent="0.25">
      <c r="A50" s="28">
        <v>46</v>
      </c>
      <c r="B50" s="39" t="s">
        <v>74</v>
      </c>
      <c r="C50" s="30" t="s">
        <v>20</v>
      </c>
      <c r="D50" s="34">
        <v>93</v>
      </c>
      <c r="E50" s="43">
        <v>38923</v>
      </c>
      <c r="F50" s="33" t="s">
        <v>21</v>
      </c>
      <c r="G50" s="34">
        <v>10</v>
      </c>
      <c r="H50" s="28">
        <v>22</v>
      </c>
      <c r="I50" s="35">
        <f t="shared" si="0"/>
        <v>9.1666666666666661</v>
      </c>
      <c r="J50" s="28">
        <v>205</v>
      </c>
      <c r="K50" s="36">
        <f t="shared" si="1"/>
        <v>21.097560975609756</v>
      </c>
      <c r="L50" s="28">
        <v>53.25</v>
      </c>
      <c r="M50" s="36">
        <f t="shared" si="2"/>
        <v>9.375586854460094</v>
      </c>
      <c r="N50" s="28">
        <v>7.3</v>
      </c>
      <c r="O50" s="37">
        <f t="shared" si="3"/>
        <v>21.9</v>
      </c>
      <c r="P50" s="36">
        <f t="shared" si="4"/>
        <v>61.539814496736518</v>
      </c>
      <c r="Q50" s="38">
        <f t="shared" si="5"/>
        <v>0.61539814496736522</v>
      </c>
      <c r="R50" s="51"/>
    </row>
    <row r="51" spans="1:18" ht="16.899999999999999" customHeight="1" x14ac:dyDescent="0.25">
      <c r="A51" s="28">
        <v>47</v>
      </c>
      <c r="B51" s="29" t="s">
        <v>75</v>
      </c>
      <c r="C51" s="30" t="s">
        <v>20</v>
      </c>
      <c r="D51" s="34">
        <v>47</v>
      </c>
      <c r="E51" s="41">
        <v>39157</v>
      </c>
      <c r="F51" s="33" t="s">
        <v>21</v>
      </c>
      <c r="G51" s="34">
        <v>9</v>
      </c>
      <c r="H51" s="28">
        <v>13</v>
      </c>
      <c r="I51" s="35">
        <f t="shared" si="0"/>
        <v>5.416666666666667</v>
      </c>
      <c r="J51" s="28">
        <v>212</v>
      </c>
      <c r="K51" s="36">
        <f t="shared" si="1"/>
        <v>20.400943396226417</v>
      </c>
      <c r="L51" s="28">
        <v>52.42</v>
      </c>
      <c r="M51" s="36">
        <f t="shared" si="2"/>
        <v>9.5240366272415109</v>
      </c>
      <c r="N51" s="28">
        <v>8.6999999999999993</v>
      </c>
      <c r="O51" s="37">
        <f t="shared" si="3"/>
        <v>26.1</v>
      </c>
      <c r="P51" s="36">
        <f t="shared" si="4"/>
        <v>61.441646690134597</v>
      </c>
      <c r="Q51" s="38">
        <f t="shared" si="5"/>
        <v>0.61441646690134599</v>
      </c>
      <c r="R51" s="51"/>
    </row>
    <row r="52" spans="1:18" ht="16.899999999999999" customHeight="1" x14ac:dyDescent="0.25">
      <c r="A52" s="28">
        <v>48</v>
      </c>
      <c r="B52" s="39" t="s">
        <v>76</v>
      </c>
      <c r="C52" s="30" t="s">
        <v>20</v>
      </c>
      <c r="D52" s="31">
        <v>67</v>
      </c>
      <c r="E52" s="32">
        <v>39115</v>
      </c>
      <c r="F52" s="33" t="s">
        <v>21</v>
      </c>
      <c r="G52" s="34">
        <v>10</v>
      </c>
      <c r="H52" s="28">
        <v>21</v>
      </c>
      <c r="I52" s="35">
        <f t="shared" si="0"/>
        <v>8.75</v>
      </c>
      <c r="J52" s="28">
        <v>255</v>
      </c>
      <c r="K52" s="36">
        <f t="shared" si="1"/>
        <v>16.96078431372549</v>
      </c>
      <c r="L52" s="28">
        <v>41.99</v>
      </c>
      <c r="M52" s="36">
        <f t="shared" si="2"/>
        <v>11.889735651345559</v>
      </c>
      <c r="N52" s="28">
        <v>7.9</v>
      </c>
      <c r="O52" s="37">
        <f t="shared" si="3"/>
        <v>23.7</v>
      </c>
      <c r="P52" s="36">
        <f t="shared" si="4"/>
        <v>61.300519965071047</v>
      </c>
      <c r="Q52" s="38">
        <f t="shared" si="5"/>
        <v>0.61300519965071043</v>
      </c>
      <c r="R52" s="51"/>
    </row>
    <row r="53" spans="1:18" ht="16.899999999999999" customHeight="1" x14ac:dyDescent="0.25">
      <c r="A53" s="28">
        <v>49</v>
      </c>
      <c r="B53" s="39" t="s">
        <v>77</v>
      </c>
      <c r="C53" s="30" t="s">
        <v>20</v>
      </c>
      <c r="D53" s="34">
        <v>93</v>
      </c>
      <c r="E53" s="43">
        <v>39105</v>
      </c>
      <c r="F53" s="33" t="s">
        <v>21</v>
      </c>
      <c r="G53" s="34">
        <v>10</v>
      </c>
      <c r="H53" s="28">
        <v>13</v>
      </c>
      <c r="I53" s="35">
        <f t="shared" si="0"/>
        <v>5.416666666666667</v>
      </c>
      <c r="J53" s="28">
        <v>245</v>
      </c>
      <c r="K53" s="36">
        <f t="shared" si="1"/>
        <v>17.653061224489797</v>
      </c>
      <c r="L53" s="28">
        <v>42.89</v>
      </c>
      <c r="M53" s="36">
        <f t="shared" si="2"/>
        <v>11.640242480764746</v>
      </c>
      <c r="N53" s="28">
        <v>8.6</v>
      </c>
      <c r="O53" s="37">
        <f t="shared" si="3"/>
        <v>25.8</v>
      </c>
      <c r="P53" s="36">
        <f t="shared" si="4"/>
        <v>60.509970371921213</v>
      </c>
      <c r="Q53" s="38">
        <f t="shared" si="5"/>
        <v>0.60509970371921218</v>
      </c>
      <c r="R53" s="51"/>
    </row>
    <row r="54" spans="1:18" ht="16.899999999999999" customHeight="1" x14ac:dyDescent="0.25">
      <c r="A54" s="28">
        <v>50</v>
      </c>
      <c r="B54" s="39" t="s">
        <v>78</v>
      </c>
      <c r="C54" s="30" t="s">
        <v>20</v>
      </c>
      <c r="D54" s="34">
        <v>61</v>
      </c>
      <c r="E54" s="41">
        <v>38994</v>
      </c>
      <c r="F54" s="33" t="s">
        <v>21</v>
      </c>
      <c r="G54" s="34">
        <v>10</v>
      </c>
      <c r="H54" s="28">
        <v>28</v>
      </c>
      <c r="I54" s="35">
        <f t="shared" si="0"/>
        <v>11.666666666666666</v>
      </c>
      <c r="J54" s="28">
        <v>262</v>
      </c>
      <c r="K54" s="36">
        <f t="shared" si="1"/>
        <v>16.507633587786259</v>
      </c>
      <c r="L54" s="28">
        <v>60.39</v>
      </c>
      <c r="M54" s="36">
        <f t="shared" si="2"/>
        <v>8.2670972015234305</v>
      </c>
      <c r="N54" s="28">
        <v>7.8</v>
      </c>
      <c r="O54" s="37">
        <f t="shared" si="3"/>
        <v>23.4</v>
      </c>
      <c r="P54" s="36">
        <f t="shared" si="4"/>
        <v>59.841397455976356</v>
      </c>
      <c r="Q54" s="38">
        <f t="shared" si="5"/>
        <v>0.59841397455976353</v>
      </c>
      <c r="R54" s="51"/>
    </row>
    <row r="55" spans="1:18" ht="16.899999999999999" customHeight="1" x14ac:dyDescent="0.25">
      <c r="A55" s="28">
        <v>51</v>
      </c>
      <c r="B55" s="29" t="s">
        <v>79</v>
      </c>
      <c r="C55" s="30" t="s">
        <v>20</v>
      </c>
      <c r="D55" s="49">
        <v>70</v>
      </c>
      <c r="E55" s="50">
        <v>39254</v>
      </c>
      <c r="F55" s="33" t="s">
        <v>21</v>
      </c>
      <c r="G55" s="34">
        <v>9</v>
      </c>
      <c r="H55" s="28">
        <v>22</v>
      </c>
      <c r="I55" s="35">
        <f t="shared" si="0"/>
        <v>9.1666666666666661</v>
      </c>
      <c r="J55" s="28">
        <v>212</v>
      </c>
      <c r="K55" s="36">
        <f t="shared" si="1"/>
        <v>20.400943396226417</v>
      </c>
      <c r="L55" s="28">
        <v>57.75</v>
      </c>
      <c r="M55" s="36">
        <f t="shared" si="2"/>
        <v>8.6450216450216448</v>
      </c>
      <c r="N55" s="28">
        <v>7.1</v>
      </c>
      <c r="O55" s="37">
        <f t="shared" si="3"/>
        <v>21.3</v>
      </c>
      <c r="P55" s="36">
        <f t="shared" si="4"/>
        <v>59.512631707914721</v>
      </c>
      <c r="Q55" s="38">
        <f t="shared" si="5"/>
        <v>0.5951263170791472</v>
      </c>
      <c r="R55" s="51"/>
    </row>
    <row r="56" spans="1:18" ht="16.899999999999999" customHeight="1" x14ac:dyDescent="0.25">
      <c r="A56" s="28">
        <v>52</v>
      </c>
      <c r="B56" s="29" t="s">
        <v>80</v>
      </c>
      <c r="C56" s="30" t="s">
        <v>20</v>
      </c>
      <c r="D56" s="34">
        <v>93</v>
      </c>
      <c r="E56" s="43">
        <v>39100</v>
      </c>
      <c r="F56" s="33" t="s">
        <v>21</v>
      </c>
      <c r="G56" s="34">
        <v>9</v>
      </c>
      <c r="H56" s="28">
        <v>12</v>
      </c>
      <c r="I56" s="35">
        <f t="shared" si="0"/>
        <v>5</v>
      </c>
      <c r="J56" s="28">
        <v>205</v>
      </c>
      <c r="K56" s="36">
        <f t="shared" si="1"/>
        <v>21.097560975609756</v>
      </c>
      <c r="L56" s="28">
        <v>38.92</v>
      </c>
      <c r="M56" s="36">
        <f t="shared" si="2"/>
        <v>12.827595066803699</v>
      </c>
      <c r="N56" s="28">
        <v>6.8</v>
      </c>
      <c r="O56" s="37">
        <f t="shared" si="3"/>
        <v>20.399999999999999</v>
      </c>
      <c r="P56" s="36">
        <f t="shared" si="4"/>
        <v>59.325156042413454</v>
      </c>
      <c r="Q56" s="38">
        <f t="shared" si="5"/>
        <v>0.59325156042413452</v>
      </c>
      <c r="R56" s="51"/>
    </row>
    <row r="57" spans="1:18" ht="16.899999999999999" customHeight="1" x14ac:dyDescent="0.25">
      <c r="A57" s="28">
        <v>53</v>
      </c>
      <c r="B57" s="29" t="s">
        <v>81</v>
      </c>
      <c r="C57" s="30" t="s">
        <v>20</v>
      </c>
      <c r="D57" s="60">
        <v>73</v>
      </c>
      <c r="E57" s="61">
        <v>39278</v>
      </c>
      <c r="F57" s="33" t="s">
        <v>21</v>
      </c>
      <c r="G57" s="34">
        <v>9</v>
      </c>
      <c r="H57" s="28">
        <v>21</v>
      </c>
      <c r="I57" s="35">
        <f t="shared" si="0"/>
        <v>8.75</v>
      </c>
      <c r="J57" s="28">
        <v>218</v>
      </c>
      <c r="K57" s="36">
        <f t="shared" si="1"/>
        <v>19.839449541284402</v>
      </c>
      <c r="L57" s="28">
        <v>46.5</v>
      </c>
      <c r="M57" s="36">
        <f t="shared" si="2"/>
        <v>10.736559139784946</v>
      </c>
      <c r="N57" s="28">
        <v>6.6</v>
      </c>
      <c r="O57" s="37">
        <f t="shared" si="3"/>
        <v>19.8</v>
      </c>
      <c r="P57" s="36">
        <f t="shared" si="4"/>
        <v>59.126008681069351</v>
      </c>
      <c r="Q57" s="38">
        <f t="shared" si="5"/>
        <v>0.59126008681069353</v>
      </c>
      <c r="R57" s="51"/>
    </row>
    <row r="58" spans="1:18" ht="16.899999999999999" customHeight="1" x14ac:dyDescent="0.25">
      <c r="A58" s="28">
        <v>54</v>
      </c>
      <c r="B58" s="29" t="s">
        <v>82</v>
      </c>
      <c r="C58" s="30" t="s">
        <v>20</v>
      </c>
      <c r="D58" s="49">
        <v>19</v>
      </c>
      <c r="E58" s="57" t="s">
        <v>83</v>
      </c>
      <c r="F58" s="33" t="s">
        <v>21</v>
      </c>
      <c r="G58" s="34">
        <v>9</v>
      </c>
      <c r="H58" s="28">
        <v>27</v>
      </c>
      <c r="I58" s="35">
        <f t="shared" si="0"/>
        <v>11.25</v>
      </c>
      <c r="J58" s="28">
        <v>233</v>
      </c>
      <c r="K58" s="36">
        <f t="shared" si="1"/>
        <v>18.562231759656651</v>
      </c>
      <c r="L58" s="28">
        <v>54.31</v>
      </c>
      <c r="M58" s="36">
        <f t="shared" si="2"/>
        <v>9.1925980482415763</v>
      </c>
      <c r="N58" s="28">
        <v>6.7</v>
      </c>
      <c r="O58" s="37">
        <f t="shared" si="3"/>
        <v>20.100000000000001</v>
      </c>
      <c r="P58" s="36">
        <f t="shared" si="4"/>
        <v>59.104829807898227</v>
      </c>
      <c r="Q58" s="38">
        <f t="shared" si="5"/>
        <v>0.59104829807898229</v>
      </c>
      <c r="R58" s="51"/>
    </row>
    <row r="59" spans="1:18" ht="16.899999999999999" customHeight="1" x14ac:dyDescent="0.25">
      <c r="A59" s="28">
        <v>55</v>
      </c>
      <c r="B59" s="29" t="s">
        <v>84</v>
      </c>
      <c r="C59" s="30" t="s">
        <v>20</v>
      </c>
      <c r="D59" s="56">
        <v>77</v>
      </c>
      <c r="E59" s="42">
        <v>39294</v>
      </c>
      <c r="F59" s="33" t="s">
        <v>21</v>
      </c>
      <c r="G59" s="34">
        <v>9</v>
      </c>
      <c r="H59" s="28">
        <v>18</v>
      </c>
      <c r="I59" s="35">
        <f t="shared" si="0"/>
        <v>7.5</v>
      </c>
      <c r="J59" s="28">
        <v>265</v>
      </c>
      <c r="K59" s="36">
        <f t="shared" si="1"/>
        <v>16.320754716981131</v>
      </c>
      <c r="L59" s="28">
        <v>47.47</v>
      </c>
      <c r="M59" s="36">
        <f t="shared" si="2"/>
        <v>10.517168738150412</v>
      </c>
      <c r="N59" s="28">
        <v>8.1999999999999993</v>
      </c>
      <c r="O59" s="37">
        <f t="shared" si="3"/>
        <v>24.599999999999998</v>
      </c>
      <c r="P59" s="36">
        <f t="shared" si="4"/>
        <v>58.937923455131539</v>
      </c>
      <c r="Q59" s="38">
        <f t="shared" si="5"/>
        <v>0.58937923455131536</v>
      </c>
      <c r="R59" s="51"/>
    </row>
    <row r="60" spans="1:18" ht="16.899999999999999" customHeight="1" x14ac:dyDescent="0.25">
      <c r="A60" s="28">
        <v>56</v>
      </c>
      <c r="B60" s="39" t="s">
        <v>85</v>
      </c>
      <c r="C60" s="30" t="s">
        <v>20</v>
      </c>
      <c r="D60" s="34">
        <v>88</v>
      </c>
      <c r="E60" s="41">
        <v>38671</v>
      </c>
      <c r="F60" s="33" t="s">
        <v>21</v>
      </c>
      <c r="G60" s="62">
        <v>11</v>
      </c>
      <c r="H60" s="28">
        <v>11</v>
      </c>
      <c r="I60" s="35">
        <f t="shared" si="0"/>
        <v>4.583333333333333</v>
      </c>
      <c r="J60" s="28">
        <v>213</v>
      </c>
      <c r="K60" s="36">
        <f t="shared" si="1"/>
        <v>20.305164319248828</v>
      </c>
      <c r="L60" s="28">
        <v>54.42</v>
      </c>
      <c r="M60" s="36">
        <f t="shared" si="2"/>
        <v>9.1740169055494309</v>
      </c>
      <c r="N60" s="28">
        <v>8.1999999999999993</v>
      </c>
      <c r="O60" s="37">
        <f t="shared" si="3"/>
        <v>24.599999999999998</v>
      </c>
      <c r="P60" s="36">
        <f t="shared" si="4"/>
        <v>58.662514558131591</v>
      </c>
      <c r="Q60" s="38">
        <f t="shared" si="5"/>
        <v>0.58662514558131595</v>
      </c>
      <c r="R60" s="51"/>
    </row>
    <row r="61" spans="1:18" ht="16.899999999999999" customHeight="1" x14ac:dyDescent="0.25">
      <c r="A61" s="28">
        <v>57</v>
      </c>
      <c r="B61" s="29" t="s">
        <v>86</v>
      </c>
      <c r="C61" s="30" t="s">
        <v>20</v>
      </c>
      <c r="D61" s="49">
        <v>19</v>
      </c>
      <c r="E61" s="57" t="s">
        <v>87</v>
      </c>
      <c r="F61" s="33" t="s">
        <v>21</v>
      </c>
      <c r="G61" s="34">
        <v>9</v>
      </c>
      <c r="H61" s="28">
        <v>19</v>
      </c>
      <c r="I61" s="35">
        <f t="shared" si="0"/>
        <v>7.916666666666667</v>
      </c>
      <c r="J61" s="28">
        <v>241</v>
      </c>
      <c r="K61" s="36">
        <f t="shared" si="1"/>
        <v>17.946058091286307</v>
      </c>
      <c r="L61" s="28">
        <v>50.94</v>
      </c>
      <c r="M61" s="36">
        <f t="shared" si="2"/>
        <v>9.8007459756576374</v>
      </c>
      <c r="N61" s="28">
        <v>7.6</v>
      </c>
      <c r="O61" s="37">
        <f t="shared" si="3"/>
        <v>22.8</v>
      </c>
      <c r="P61" s="36">
        <f t="shared" si="4"/>
        <v>58.463470733610606</v>
      </c>
      <c r="Q61" s="38">
        <f t="shared" si="5"/>
        <v>0.58463470733610601</v>
      </c>
      <c r="R61" s="51"/>
    </row>
    <row r="62" spans="1:18" ht="16.899999999999999" customHeight="1" x14ac:dyDescent="0.25">
      <c r="A62" s="28">
        <v>58</v>
      </c>
      <c r="B62" s="39" t="s">
        <v>88</v>
      </c>
      <c r="C62" s="30" t="s">
        <v>20</v>
      </c>
      <c r="D62" s="34">
        <v>75</v>
      </c>
      <c r="E62" s="41">
        <v>38582</v>
      </c>
      <c r="F62" s="33" t="s">
        <v>21</v>
      </c>
      <c r="G62" s="34">
        <v>11</v>
      </c>
      <c r="H62" s="28">
        <v>17</v>
      </c>
      <c r="I62" s="35">
        <f t="shared" si="0"/>
        <v>7.083333333333333</v>
      </c>
      <c r="J62" s="28">
        <v>226</v>
      </c>
      <c r="K62" s="36">
        <f t="shared" si="1"/>
        <v>19.13716814159292</v>
      </c>
      <c r="L62" s="28">
        <v>47.34</v>
      </c>
      <c r="M62" s="36">
        <f t="shared" si="2"/>
        <v>10.546049852133502</v>
      </c>
      <c r="N62" s="28">
        <v>6.7</v>
      </c>
      <c r="O62" s="37">
        <f t="shared" si="3"/>
        <v>20.100000000000001</v>
      </c>
      <c r="P62" s="36">
        <f t="shared" si="4"/>
        <v>56.866551327059753</v>
      </c>
      <c r="Q62" s="38">
        <f t="shared" si="5"/>
        <v>0.56866551327059756</v>
      </c>
      <c r="R62" s="51"/>
    </row>
    <row r="63" spans="1:18" ht="16.899999999999999" customHeight="1" x14ac:dyDescent="0.25">
      <c r="A63" s="28">
        <v>59</v>
      </c>
      <c r="B63" s="39" t="s">
        <v>89</v>
      </c>
      <c r="C63" s="30" t="s">
        <v>20</v>
      </c>
      <c r="D63" s="40">
        <v>56</v>
      </c>
      <c r="E63" s="41">
        <v>38495</v>
      </c>
      <c r="F63" s="33" t="s">
        <v>21</v>
      </c>
      <c r="G63" s="40">
        <v>11</v>
      </c>
      <c r="H63" s="28">
        <v>13</v>
      </c>
      <c r="I63" s="35">
        <f t="shared" si="0"/>
        <v>5.416666666666667</v>
      </c>
      <c r="J63" s="28">
        <v>238</v>
      </c>
      <c r="K63" s="36">
        <f t="shared" si="1"/>
        <v>18.172268907563026</v>
      </c>
      <c r="L63" s="28">
        <v>52.25</v>
      </c>
      <c r="M63" s="36">
        <f t="shared" si="2"/>
        <v>9.5550239234449759</v>
      </c>
      <c r="N63" s="28">
        <v>7.9</v>
      </c>
      <c r="O63" s="37">
        <f t="shared" si="3"/>
        <v>23.7</v>
      </c>
      <c r="P63" s="36">
        <f t="shared" si="4"/>
        <v>56.843959497674675</v>
      </c>
      <c r="Q63" s="38">
        <f t="shared" si="5"/>
        <v>0.56843959497674679</v>
      </c>
      <c r="R63" s="51"/>
    </row>
    <row r="64" spans="1:18" ht="16.899999999999999" customHeight="1" x14ac:dyDescent="0.25">
      <c r="A64" s="28">
        <v>60</v>
      </c>
      <c r="B64" s="39" t="s">
        <v>90</v>
      </c>
      <c r="C64" s="30" t="s">
        <v>20</v>
      </c>
      <c r="D64" s="34">
        <v>35</v>
      </c>
      <c r="E64" s="41">
        <v>38853</v>
      </c>
      <c r="F64" s="33" t="s">
        <v>21</v>
      </c>
      <c r="G64" s="34">
        <v>10</v>
      </c>
      <c r="H64" s="28">
        <v>16</v>
      </c>
      <c r="I64" s="35">
        <f t="shared" si="0"/>
        <v>6.666666666666667</v>
      </c>
      <c r="J64" s="28">
        <v>253</v>
      </c>
      <c r="K64" s="36">
        <f t="shared" si="1"/>
        <v>17.094861660079051</v>
      </c>
      <c r="L64" s="28">
        <v>34.42</v>
      </c>
      <c r="M64" s="36">
        <f t="shared" si="2"/>
        <v>14.50464846019756</v>
      </c>
      <c r="N64" s="28">
        <v>6.1</v>
      </c>
      <c r="O64" s="37">
        <f t="shared" si="3"/>
        <v>18.3</v>
      </c>
      <c r="P64" s="36">
        <f t="shared" si="4"/>
        <v>56.566176786943274</v>
      </c>
      <c r="Q64" s="38">
        <f t="shared" si="5"/>
        <v>0.56566176786943279</v>
      </c>
      <c r="R64" s="51"/>
    </row>
    <row r="65" spans="1:18" ht="16.899999999999999" customHeight="1" x14ac:dyDescent="0.25">
      <c r="A65" s="28">
        <v>61</v>
      </c>
      <c r="B65" s="29" t="s">
        <v>91</v>
      </c>
      <c r="C65" s="30" t="s">
        <v>20</v>
      </c>
      <c r="D65" s="49">
        <v>19</v>
      </c>
      <c r="E65" s="57" t="s">
        <v>92</v>
      </c>
      <c r="F65" s="33" t="s">
        <v>21</v>
      </c>
      <c r="G65" s="34">
        <v>9</v>
      </c>
      <c r="H65" s="28">
        <v>17</v>
      </c>
      <c r="I65" s="35">
        <f t="shared" si="0"/>
        <v>7.083333333333333</v>
      </c>
      <c r="J65" s="28">
        <v>263</v>
      </c>
      <c r="K65" s="36">
        <f t="shared" si="1"/>
        <v>16.444866920152091</v>
      </c>
      <c r="L65" s="28">
        <v>65.64</v>
      </c>
      <c r="M65" s="36">
        <f t="shared" si="2"/>
        <v>7.6058805606337598</v>
      </c>
      <c r="N65" s="28">
        <v>8.1999999999999993</v>
      </c>
      <c r="O65" s="37">
        <f t="shared" si="3"/>
        <v>24.599999999999998</v>
      </c>
      <c r="P65" s="36">
        <f t="shared" si="4"/>
        <v>55.734080814119181</v>
      </c>
      <c r="Q65" s="38">
        <f t="shared" si="5"/>
        <v>0.5573408081411918</v>
      </c>
      <c r="R65" s="51"/>
    </row>
    <row r="66" spans="1:18" ht="16.899999999999999" customHeight="1" x14ac:dyDescent="0.25">
      <c r="A66" s="28">
        <v>62</v>
      </c>
      <c r="B66" s="29" t="s">
        <v>93</v>
      </c>
      <c r="C66" s="30" t="s">
        <v>20</v>
      </c>
      <c r="D66" s="40">
        <v>72</v>
      </c>
      <c r="E66" s="41">
        <v>39020</v>
      </c>
      <c r="F66" s="33" t="s">
        <v>21</v>
      </c>
      <c r="G66" s="34">
        <v>9</v>
      </c>
      <c r="H66" s="28">
        <v>18</v>
      </c>
      <c r="I66" s="35">
        <f t="shared" si="0"/>
        <v>7.5</v>
      </c>
      <c r="J66" s="28">
        <v>239</v>
      </c>
      <c r="K66" s="36">
        <f t="shared" si="1"/>
        <v>18.09623430962343</v>
      </c>
      <c r="L66" s="28">
        <v>51.8</v>
      </c>
      <c r="M66" s="36">
        <f t="shared" si="2"/>
        <v>9.6380308880308885</v>
      </c>
      <c r="N66" s="28">
        <v>6.5</v>
      </c>
      <c r="O66" s="37">
        <f t="shared" si="3"/>
        <v>19.5</v>
      </c>
      <c r="P66" s="36">
        <f t="shared" si="4"/>
        <v>54.734265197654317</v>
      </c>
      <c r="Q66" s="38">
        <f t="shared" si="5"/>
        <v>0.54734265197654319</v>
      </c>
      <c r="R66" s="51"/>
    </row>
    <row r="67" spans="1:18" ht="16.899999999999999" customHeight="1" x14ac:dyDescent="0.25">
      <c r="A67" s="28">
        <v>63</v>
      </c>
      <c r="B67" s="29" t="s">
        <v>94</v>
      </c>
      <c r="C67" s="30" t="s">
        <v>20</v>
      </c>
      <c r="D67" s="63">
        <v>48</v>
      </c>
      <c r="E67" s="53">
        <v>39095</v>
      </c>
      <c r="F67" s="33" t="s">
        <v>21</v>
      </c>
      <c r="G67" s="34">
        <v>9</v>
      </c>
      <c r="H67" s="28">
        <v>18</v>
      </c>
      <c r="I67" s="35">
        <f t="shared" si="0"/>
        <v>7.5</v>
      </c>
      <c r="J67" s="28">
        <v>204</v>
      </c>
      <c r="K67" s="36">
        <f t="shared" si="1"/>
        <v>21.200980392156861</v>
      </c>
      <c r="L67" s="28">
        <v>71.39</v>
      </c>
      <c r="M67" s="36">
        <f t="shared" si="2"/>
        <v>6.9932763692393891</v>
      </c>
      <c r="N67" s="28">
        <v>6</v>
      </c>
      <c r="O67" s="37">
        <f t="shared" si="3"/>
        <v>18</v>
      </c>
      <c r="P67" s="36">
        <f t="shared" si="4"/>
        <v>53.694256761396247</v>
      </c>
      <c r="Q67" s="38">
        <f t="shared" si="5"/>
        <v>0.53694256761396242</v>
      </c>
      <c r="R67" s="51"/>
    </row>
    <row r="68" spans="1:18" ht="16.899999999999999" customHeight="1" x14ac:dyDescent="0.25">
      <c r="A68" s="28">
        <v>64</v>
      </c>
      <c r="B68" s="29" t="s">
        <v>95</v>
      </c>
      <c r="C68" s="30" t="s">
        <v>20</v>
      </c>
      <c r="D68" s="34">
        <v>91</v>
      </c>
      <c r="E68" s="41">
        <v>39217</v>
      </c>
      <c r="F68" s="33" t="s">
        <v>21</v>
      </c>
      <c r="G68" s="34">
        <v>9</v>
      </c>
      <c r="H68" s="28">
        <v>10</v>
      </c>
      <c r="I68" s="35">
        <f t="shared" si="0"/>
        <v>4.166666666666667</v>
      </c>
      <c r="J68" s="28">
        <v>220</v>
      </c>
      <c r="K68" s="36">
        <f t="shared" si="1"/>
        <v>19.65909090909091</v>
      </c>
      <c r="L68" s="28">
        <v>51.19</v>
      </c>
      <c r="M68" s="36">
        <f t="shared" si="2"/>
        <v>9.7528814221527647</v>
      </c>
      <c r="N68" s="28">
        <v>6.5</v>
      </c>
      <c r="O68" s="37">
        <f t="shared" si="3"/>
        <v>19.5</v>
      </c>
      <c r="P68" s="36">
        <f t="shared" si="4"/>
        <v>53.078638997910346</v>
      </c>
      <c r="Q68" s="38">
        <f t="shared" si="5"/>
        <v>0.53078638997910343</v>
      </c>
      <c r="R68" s="51"/>
    </row>
    <row r="69" spans="1:18" ht="16.899999999999999" customHeight="1" x14ac:dyDescent="0.25">
      <c r="A69" s="28">
        <v>65</v>
      </c>
      <c r="B69" s="39" t="s">
        <v>96</v>
      </c>
      <c r="C69" s="30" t="s">
        <v>20</v>
      </c>
      <c r="D69" s="63">
        <v>48</v>
      </c>
      <c r="E69" s="53">
        <v>38868</v>
      </c>
      <c r="F69" s="33" t="s">
        <v>21</v>
      </c>
      <c r="G69" s="34">
        <v>10</v>
      </c>
      <c r="H69" s="28">
        <v>20</v>
      </c>
      <c r="I69" s="35">
        <f t="shared" ref="I69" si="6">20*H69/48</f>
        <v>8.3333333333333339</v>
      </c>
      <c r="J69" s="28">
        <v>278</v>
      </c>
      <c r="K69" s="36">
        <f t="shared" ref="K69:K70" si="7">25*173/J69</f>
        <v>15.557553956834532</v>
      </c>
      <c r="L69" s="28">
        <v>59.87</v>
      </c>
      <c r="M69" s="36">
        <f t="shared" ref="M69:M109" si="8">25*19.97/L69</f>
        <v>8.3389009520628026</v>
      </c>
      <c r="N69" s="28">
        <v>6</v>
      </c>
      <c r="O69" s="37">
        <f t="shared" ref="O69:O73" si="9">30*N69/10</f>
        <v>18</v>
      </c>
      <c r="P69" s="36">
        <f t="shared" ref="P69:P125" si="10">I69+K69+M69+O69</f>
        <v>50.229788242230669</v>
      </c>
      <c r="Q69" s="38">
        <f t="shared" ref="Q69:Q125" si="11">P69/100</f>
        <v>0.50229788242230666</v>
      </c>
      <c r="R69" s="51"/>
    </row>
    <row r="70" spans="1:18" ht="16.899999999999999" customHeight="1" x14ac:dyDescent="0.25">
      <c r="A70" s="28">
        <v>66</v>
      </c>
      <c r="B70" s="29" t="s">
        <v>97</v>
      </c>
      <c r="C70" s="30" t="s">
        <v>20</v>
      </c>
      <c r="D70" s="60">
        <v>34</v>
      </c>
      <c r="E70" s="53">
        <v>39280</v>
      </c>
      <c r="F70" s="33" t="s">
        <v>21</v>
      </c>
      <c r="G70" s="34">
        <v>9</v>
      </c>
      <c r="H70" s="28" t="s">
        <v>98</v>
      </c>
      <c r="I70" s="35"/>
      <c r="J70" s="28">
        <v>218</v>
      </c>
      <c r="K70" s="36">
        <f t="shared" si="7"/>
        <v>19.839449541284402</v>
      </c>
      <c r="L70" s="28">
        <v>51.08</v>
      </c>
      <c r="M70" s="36">
        <f t="shared" si="8"/>
        <v>9.7738841033672674</v>
      </c>
      <c r="N70" s="28">
        <v>6.6</v>
      </c>
      <c r="O70" s="37">
        <f t="shared" si="9"/>
        <v>19.8</v>
      </c>
      <c r="P70" s="36">
        <f t="shared" si="10"/>
        <v>49.413333644651672</v>
      </c>
      <c r="Q70" s="38">
        <f t="shared" si="11"/>
        <v>0.49413333644651675</v>
      </c>
      <c r="R70" s="51"/>
    </row>
    <row r="71" spans="1:18" ht="16.899999999999999" customHeight="1" x14ac:dyDescent="0.25">
      <c r="A71" s="28">
        <v>67</v>
      </c>
      <c r="B71" s="39" t="s">
        <v>99</v>
      </c>
      <c r="C71" s="30" t="s">
        <v>20</v>
      </c>
      <c r="D71" s="34">
        <v>66</v>
      </c>
      <c r="E71" s="64">
        <v>38484</v>
      </c>
      <c r="F71" s="33" t="s">
        <v>21</v>
      </c>
      <c r="G71" s="65">
        <v>11</v>
      </c>
      <c r="H71" s="28">
        <v>18</v>
      </c>
      <c r="I71" s="35">
        <f t="shared" ref="I71:I97" si="12">20*H71/48</f>
        <v>7.5</v>
      </c>
      <c r="J71" s="28" t="s">
        <v>98</v>
      </c>
      <c r="K71" s="36"/>
      <c r="L71" s="28">
        <v>50.05</v>
      </c>
      <c r="M71" s="36">
        <f t="shared" si="8"/>
        <v>9.9750249750249758</v>
      </c>
      <c r="N71" s="28">
        <v>8</v>
      </c>
      <c r="O71" s="37">
        <f t="shared" si="9"/>
        <v>24</v>
      </c>
      <c r="P71" s="36">
        <f t="shared" si="10"/>
        <v>41.475024975024979</v>
      </c>
      <c r="Q71" s="38">
        <f t="shared" si="11"/>
        <v>0.41475024975024977</v>
      </c>
      <c r="R71" s="51"/>
    </row>
    <row r="72" spans="1:18" ht="16.899999999999999" customHeight="1" x14ac:dyDescent="0.25">
      <c r="A72" s="28">
        <v>68</v>
      </c>
      <c r="B72" s="39" t="s">
        <v>100</v>
      </c>
      <c r="C72" s="30" t="s">
        <v>20</v>
      </c>
      <c r="D72" s="34">
        <v>88</v>
      </c>
      <c r="E72" s="41">
        <v>38933</v>
      </c>
      <c r="F72" s="33" t="s">
        <v>21</v>
      </c>
      <c r="G72" s="34">
        <v>10</v>
      </c>
      <c r="H72" s="28">
        <v>26</v>
      </c>
      <c r="I72" s="35">
        <f t="shared" si="12"/>
        <v>10.833333333333334</v>
      </c>
      <c r="J72" s="28">
        <v>259</v>
      </c>
      <c r="K72" s="36">
        <f t="shared" ref="K72:K80" si="13">25*173/J72</f>
        <v>16.698841698841697</v>
      </c>
      <c r="L72" s="28">
        <v>36.69</v>
      </c>
      <c r="M72" s="36">
        <f t="shared" si="8"/>
        <v>13.607249931861544</v>
      </c>
      <c r="N72" s="28">
        <v>0</v>
      </c>
      <c r="O72" s="37">
        <f t="shared" si="9"/>
        <v>0</v>
      </c>
      <c r="P72" s="36">
        <f t="shared" si="10"/>
        <v>41.139424964036579</v>
      </c>
      <c r="Q72" s="38">
        <f t="shared" si="11"/>
        <v>0.41139424964036581</v>
      </c>
      <c r="R72" s="51"/>
    </row>
    <row r="73" spans="1:18" ht="16.899999999999999" customHeight="1" x14ac:dyDescent="0.25">
      <c r="A73" s="28">
        <v>69</v>
      </c>
      <c r="B73" s="39" t="s">
        <v>101</v>
      </c>
      <c r="C73" s="30" t="s">
        <v>20</v>
      </c>
      <c r="D73" s="40">
        <v>56</v>
      </c>
      <c r="E73" s="41">
        <v>38404</v>
      </c>
      <c r="F73" s="33" t="s">
        <v>21</v>
      </c>
      <c r="G73" s="40">
        <v>11</v>
      </c>
      <c r="H73" s="28">
        <v>27</v>
      </c>
      <c r="I73" s="35">
        <f t="shared" si="12"/>
        <v>11.25</v>
      </c>
      <c r="J73" s="28">
        <v>209</v>
      </c>
      <c r="K73" s="36">
        <f t="shared" si="13"/>
        <v>20.693779904306218</v>
      </c>
      <c r="L73" s="28">
        <v>55.62</v>
      </c>
      <c r="M73" s="36">
        <f t="shared" si="8"/>
        <v>8.9760877382236615</v>
      </c>
      <c r="N73" s="28">
        <v>0</v>
      </c>
      <c r="O73" s="37">
        <f t="shared" si="9"/>
        <v>0</v>
      </c>
      <c r="P73" s="36">
        <f t="shared" si="10"/>
        <v>40.91986764252988</v>
      </c>
      <c r="Q73" s="38">
        <f t="shared" si="11"/>
        <v>0.40919867642529878</v>
      </c>
      <c r="R73" s="51"/>
    </row>
    <row r="74" spans="1:18" ht="16.899999999999999" customHeight="1" x14ac:dyDescent="0.25">
      <c r="A74" s="28">
        <v>70</v>
      </c>
      <c r="B74" s="39" t="s">
        <v>102</v>
      </c>
      <c r="C74" s="30" t="s">
        <v>20</v>
      </c>
      <c r="D74" s="59">
        <v>55</v>
      </c>
      <c r="E74" s="58">
        <v>38971</v>
      </c>
      <c r="F74" s="33" t="s">
        <v>21</v>
      </c>
      <c r="G74" s="34">
        <v>10</v>
      </c>
      <c r="H74" s="66">
        <v>20</v>
      </c>
      <c r="I74" s="35">
        <f t="shared" si="12"/>
        <v>8.3333333333333339</v>
      </c>
      <c r="J74" s="28">
        <v>215</v>
      </c>
      <c r="K74" s="36">
        <f t="shared" si="13"/>
        <v>20.11627906976744</v>
      </c>
      <c r="L74" s="28">
        <v>43.47</v>
      </c>
      <c r="M74" s="36">
        <f t="shared" si="8"/>
        <v>11.48493213710605</v>
      </c>
      <c r="N74" s="28" t="s">
        <v>98</v>
      </c>
      <c r="O74" s="37"/>
      <c r="P74" s="36">
        <f t="shared" si="10"/>
        <v>39.934544540206822</v>
      </c>
      <c r="Q74" s="38">
        <f t="shared" si="11"/>
        <v>0.39934544540206823</v>
      </c>
      <c r="R74" s="51"/>
    </row>
    <row r="75" spans="1:18" ht="16.899999999999999" customHeight="1" x14ac:dyDescent="0.25">
      <c r="A75" s="28">
        <v>71</v>
      </c>
      <c r="B75" s="39" t="s">
        <v>103</v>
      </c>
      <c r="C75" s="30" t="s">
        <v>20</v>
      </c>
      <c r="D75" s="34">
        <v>10</v>
      </c>
      <c r="E75" s="34" t="s">
        <v>104</v>
      </c>
      <c r="F75" s="33" t="s">
        <v>21</v>
      </c>
      <c r="G75" s="34">
        <v>10</v>
      </c>
      <c r="H75" s="28">
        <v>24</v>
      </c>
      <c r="I75" s="35">
        <f t="shared" si="12"/>
        <v>10</v>
      </c>
      <c r="J75" s="28">
        <v>240</v>
      </c>
      <c r="K75" s="36">
        <f t="shared" si="13"/>
        <v>18.020833333333332</v>
      </c>
      <c r="L75" s="28">
        <v>44.02</v>
      </c>
      <c r="M75" s="36">
        <f t="shared" si="8"/>
        <v>11.341435711040436</v>
      </c>
      <c r="N75" s="28">
        <v>0</v>
      </c>
      <c r="O75" s="37">
        <f t="shared" ref="O75:O81" si="14">30*N75/10</f>
        <v>0</v>
      </c>
      <c r="P75" s="36">
        <f t="shared" si="10"/>
        <v>39.362269044373768</v>
      </c>
      <c r="Q75" s="38">
        <f t="shared" si="11"/>
        <v>0.39362269044373766</v>
      </c>
      <c r="R75" s="51"/>
    </row>
    <row r="76" spans="1:18" ht="16.899999999999999" customHeight="1" x14ac:dyDescent="0.25">
      <c r="A76" s="28">
        <v>72</v>
      </c>
      <c r="B76" s="39" t="s">
        <v>105</v>
      </c>
      <c r="C76" s="30" t="s">
        <v>20</v>
      </c>
      <c r="D76" s="34">
        <v>4</v>
      </c>
      <c r="E76" s="42">
        <v>38561</v>
      </c>
      <c r="F76" s="33" t="s">
        <v>21</v>
      </c>
      <c r="G76" s="34">
        <v>11</v>
      </c>
      <c r="H76" s="28">
        <v>26</v>
      </c>
      <c r="I76" s="35">
        <f t="shared" si="12"/>
        <v>10.833333333333334</v>
      </c>
      <c r="J76" s="28">
        <v>216</v>
      </c>
      <c r="K76" s="36">
        <f t="shared" si="13"/>
        <v>20.023148148148149</v>
      </c>
      <c r="L76" s="28">
        <v>59.15</v>
      </c>
      <c r="M76" s="36">
        <f t="shared" si="8"/>
        <v>8.4404057480980565</v>
      </c>
      <c r="N76" s="28">
        <v>0</v>
      </c>
      <c r="O76" s="37">
        <f t="shared" si="14"/>
        <v>0</v>
      </c>
      <c r="P76" s="36">
        <f t="shared" si="10"/>
        <v>39.296887229579539</v>
      </c>
      <c r="Q76" s="38">
        <f t="shared" si="11"/>
        <v>0.39296887229579541</v>
      </c>
      <c r="R76" s="51"/>
    </row>
    <row r="77" spans="1:18" ht="16.899999999999999" customHeight="1" x14ac:dyDescent="0.25">
      <c r="A77" s="28">
        <v>73</v>
      </c>
      <c r="B77" s="39" t="s">
        <v>106</v>
      </c>
      <c r="C77" s="30" t="s">
        <v>20</v>
      </c>
      <c r="D77" s="34">
        <v>10</v>
      </c>
      <c r="E77" s="67" t="s">
        <v>107</v>
      </c>
      <c r="F77" s="33" t="s">
        <v>21</v>
      </c>
      <c r="G77" s="34">
        <v>10</v>
      </c>
      <c r="H77" s="28">
        <v>24</v>
      </c>
      <c r="I77" s="35">
        <f t="shared" si="12"/>
        <v>10</v>
      </c>
      <c r="J77" s="28">
        <v>210</v>
      </c>
      <c r="K77" s="36">
        <f t="shared" si="13"/>
        <v>20.595238095238095</v>
      </c>
      <c r="L77" s="28">
        <v>58.26</v>
      </c>
      <c r="M77" s="36">
        <f t="shared" si="8"/>
        <v>8.56934431857192</v>
      </c>
      <c r="N77" s="28">
        <v>0</v>
      </c>
      <c r="O77" s="37">
        <f t="shared" si="14"/>
        <v>0</v>
      </c>
      <c r="P77" s="36">
        <f t="shared" si="10"/>
        <v>39.164582413810017</v>
      </c>
      <c r="Q77" s="38">
        <f t="shared" si="11"/>
        <v>0.39164582413810017</v>
      </c>
      <c r="R77" s="51"/>
    </row>
    <row r="78" spans="1:18" ht="16.899999999999999" customHeight="1" x14ac:dyDescent="0.25">
      <c r="A78" s="28">
        <v>74</v>
      </c>
      <c r="B78" s="39" t="s">
        <v>108</v>
      </c>
      <c r="C78" s="30" t="s">
        <v>20</v>
      </c>
      <c r="D78" s="34">
        <v>88</v>
      </c>
      <c r="E78" s="41">
        <v>38449</v>
      </c>
      <c r="F78" s="33" t="s">
        <v>21</v>
      </c>
      <c r="G78" s="65">
        <v>11</v>
      </c>
      <c r="H78" s="28">
        <v>21</v>
      </c>
      <c r="I78" s="35">
        <f t="shared" si="12"/>
        <v>8.75</v>
      </c>
      <c r="J78" s="28">
        <v>244</v>
      </c>
      <c r="K78" s="36">
        <f t="shared" si="13"/>
        <v>17.725409836065573</v>
      </c>
      <c r="L78" s="28">
        <v>41.51</v>
      </c>
      <c r="M78" s="36">
        <f t="shared" si="8"/>
        <v>12.027222356058781</v>
      </c>
      <c r="N78" s="28">
        <v>0</v>
      </c>
      <c r="O78" s="37">
        <f t="shared" si="14"/>
        <v>0</v>
      </c>
      <c r="P78" s="36">
        <f t="shared" si="10"/>
        <v>38.502632192124352</v>
      </c>
      <c r="Q78" s="38">
        <f t="shared" si="11"/>
        <v>0.38502632192124353</v>
      </c>
      <c r="R78" s="51"/>
    </row>
    <row r="79" spans="1:18" ht="16.899999999999999" customHeight="1" x14ac:dyDescent="0.25">
      <c r="A79" s="28">
        <v>75</v>
      </c>
      <c r="B79" s="39" t="s">
        <v>109</v>
      </c>
      <c r="C79" s="30" t="s">
        <v>20</v>
      </c>
      <c r="D79" s="63">
        <v>94</v>
      </c>
      <c r="E79" s="43">
        <v>38938</v>
      </c>
      <c r="F79" s="33" t="s">
        <v>21</v>
      </c>
      <c r="G79" s="34">
        <v>10</v>
      </c>
      <c r="H79" s="28">
        <v>23</v>
      </c>
      <c r="I79" s="35">
        <f t="shared" si="12"/>
        <v>9.5833333333333339</v>
      </c>
      <c r="J79" s="28">
        <v>244</v>
      </c>
      <c r="K79" s="36">
        <f t="shared" si="13"/>
        <v>17.725409836065573</v>
      </c>
      <c r="L79" s="28">
        <v>45.44</v>
      </c>
      <c r="M79" s="36">
        <f t="shared" si="8"/>
        <v>10.987015845070424</v>
      </c>
      <c r="N79" s="28">
        <v>0</v>
      </c>
      <c r="O79" s="37">
        <f t="shared" si="14"/>
        <v>0</v>
      </c>
      <c r="P79" s="36">
        <f t="shared" si="10"/>
        <v>38.295759014469333</v>
      </c>
      <c r="Q79" s="38">
        <f t="shared" si="11"/>
        <v>0.38295759014469333</v>
      </c>
      <c r="R79" s="51"/>
    </row>
    <row r="80" spans="1:18" ht="16.899999999999999" customHeight="1" x14ac:dyDescent="0.25">
      <c r="A80" s="28">
        <v>76</v>
      </c>
      <c r="B80" s="29" t="s">
        <v>110</v>
      </c>
      <c r="C80" s="30" t="s">
        <v>20</v>
      </c>
      <c r="D80" s="34">
        <v>10</v>
      </c>
      <c r="E80" s="34" t="s">
        <v>111</v>
      </c>
      <c r="F80" s="33" t="s">
        <v>21</v>
      </c>
      <c r="G80" s="34">
        <v>9</v>
      </c>
      <c r="H80" s="28">
        <v>23</v>
      </c>
      <c r="I80" s="35">
        <f t="shared" si="12"/>
        <v>9.5833333333333339</v>
      </c>
      <c r="J80" s="28">
        <v>229</v>
      </c>
      <c r="K80" s="36">
        <f t="shared" si="13"/>
        <v>18.886462882096069</v>
      </c>
      <c r="L80" s="28">
        <v>54.29</v>
      </c>
      <c r="M80" s="36">
        <f t="shared" si="8"/>
        <v>9.1959845275373002</v>
      </c>
      <c r="N80" s="28">
        <v>0</v>
      </c>
      <c r="O80" s="37">
        <f t="shared" si="14"/>
        <v>0</v>
      </c>
      <c r="P80" s="36">
        <f t="shared" si="10"/>
        <v>37.665780742966703</v>
      </c>
      <c r="Q80" s="38">
        <f t="shared" si="11"/>
        <v>0.37665780742966704</v>
      </c>
      <c r="R80" s="51"/>
    </row>
    <row r="81" spans="1:18" ht="16.899999999999999" customHeight="1" x14ac:dyDescent="0.25">
      <c r="A81" s="28">
        <v>77</v>
      </c>
      <c r="B81" s="39" t="s">
        <v>112</v>
      </c>
      <c r="C81" s="30" t="s">
        <v>20</v>
      </c>
      <c r="D81" s="34">
        <v>66</v>
      </c>
      <c r="E81" s="64">
        <v>38424</v>
      </c>
      <c r="F81" s="33" t="s">
        <v>21</v>
      </c>
      <c r="G81" s="65">
        <v>11</v>
      </c>
      <c r="H81" s="28">
        <v>23</v>
      </c>
      <c r="I81" s="35">
        <f t="shared" si="12"/>
        <v>9.5833333333333339</v>
      </c>
      <c r="J81" s="28" t="s">
        <v>98</v>
      </c>
      <c r="K81" s="36"/>
      <c r="L81" s="28">
        <v>52.87</v>
      </c>
      <c r="M81" s="36">
        <f t="shared" si="8"/>
        <v>9.4429733308114248</v>
      </c>
      <c r="N81" s="28">
        <v>6.2</v>
      </c>
      <c r="O81" s="37">
        <f t="shared" si="14"/>
        <v>18.600000000000001</v>
      </c>
      <c r="P81" s="36">
        <f t="shared" si="10"/>
        <v>37.626306664144764</v>
      </c>
      <c r="Q81" s="38">
        <f t="shared" si="11"/>
        <v>0.37626306664144765</v>
      </c>
      <c r="R81" s="51"/>
    </row>
    <row r="82" spans="1:18" ht="16.899999999999999" customHeight="1" x14ac:dyDescent="0.25">
      <c r="A82" s="28">
        <v>78</v>
      </c>
      <c r="B82" s="39" t="s">
        <v>113</v>
      </c>
      <c r="C82" s="30" t="s">
        <v>20</v>
      </c>
      <c r="D82" s="59">
        <v>55</v>
      </c>
      <c r="E82" s="58">
        <v>38945</v>
      </c>
      <c r="F82" s="33" t="s">
        <v>21</v>
      </c>
      <c r="G82" s="34">
        <v>10</v>
      </c>
      <c r="H82" s="28">
        <v>22</v>
      </c>
      <c r="I82" s="35">
        <f t="shared" si="12"/>
        <v>9.1666666666666661</v>
      </c>
      <c r="J82" s="28">
        <v>244</v>
      </c>
      <c r="K82" s="36">
        <f t="shared" ref="K82:K88" si="15">25*173/J82</f>
        <v>17.725409836065573</v>
      </c>
      <c r="L82" s="28">
        <v>47.43</v>
      </c>
      <c r="M82" s="36">
        <f t="shared" si="8"/>
        <v>10.526038372338183</v>
      </c>
      <c r="N82" s="28" t="s">
        <v>98</v>
      </c>
      <c r="O82" s="37"/>
      <c r="P82" s="36">
        <f t="shared" si="10"/>
        <v>37.418114875070422</v>
      </c>
      <c r="Q82" s="38">
        <f t="shared" si="11"/>
        <v>0.37418114875070424</v>
      </c>
      <c r="R82" s="51"/>
    </row>
    <row r="83" spans="1:18" ht="16.899999999999999" customHeight="1" x14ac:dyDescent="0.25">
      <c r="A83" s="28">
        <v>79</v>
      </c>
      <c r="B83" s="39" t="s">
        <v>114</v>
      </c>
      <c r="C83" s="30" t="s">
        <v>20</v>
      </c>
      <c r="D83" s="68">
        <v>33</v>
      </c>
      <c r="E83" s="50">
        <v>38370</v>
      </c>
      <c r="F83" s="33" t="s">
        <v>21</v>
      </c>
      <c r="G83" s="68">
        <v>11</v>
      </c>
      <c r="H83" s="28">
        <v>19</v>
      </c>
      <c r="I83" s="35">
        <f t="shared" si="12"/>
        <v>7.916666666666667</v>
      </c>
      <c r="J83" s="28">
        <v>208</v>
      </c>
      <c r="K83" s="36">
        <f t="shared" si="15"/>
        <v>20.79326923076923</v>
      </c>
      <c r="L83" s="28">
        <v>62.56</v>
      </c>
      <c r="M83" s="36">
        <f t="shared" si="8"/>
        <v>7.9803388746803066</v>
      </c>
      <c r="N83" s="28">
        <v>0</v>
      </c>
      <c r="O83" s="37">
        <f t="shared" ref="O83:O90" si="16">30*N83/10</f>
        <v>0</v>
      </c>
      <c r="P83" s="36">
        <f t="shared" si="10"/>
        <v>36.690274772116204</v>
      </c>
      <c r="Q83" s="38">
        <f t="shared" si="11"/>
        <v>0.36690274772116205</v>
      </c>
      <c r="R83" s="51"/>
    </row>
    <row r="84" spans="1:18" ht="16.899999999999999" customHeight="1" x14ac:dyDescent="0.25">
      <c r="A84" s="28">
        <v>80</v>
      </c>
      <c r="B84" s="39" t="s">
        <v>115</v>
      </c>
      <c r="C84" s="30" t="s">
        <v>20</v>
      </c>
      <c r="D84" s="40">
        <v>20</v>
      </c>
      <c r="E84" s="41">
        <v>38977</v>
      </c>
      <c r="F84" s="33" t="s">
        <v>21</v>
      </c>
      <c r="G84" s="34">
        <v>10</v>
      </c>
      <c r="H84" s="28">
        <v>15</v>
      </c>
      <c r="I84" s="35">
        <f t="shared" si="12"/>
        <v>6.25</v>
      </c>
      <c r="J84" s="28">
        <v>234</v>
      </c>
      <c r="K84" s="36">
        <f t="shared" si="15"/>
        <v>18.482905982905983</v>
      </c>
      <c r="L84" s="28">
        <v>42.18</v>
      </c>
      <c r="M84" s="36">
        <f t="shared" si="8"/>
        <v>11.836178283546705</v>
      </c>
      <c r="N84" s="28">
        <v>0</v>
      </c>
      <c r="O84" s="37">
        <f t="shared" si="16"/>
        <v>0</v>
      </c>
      <c r="P84" s="36">
        <f t="shared" si="10"/>
        <v>36.569084266452691</v>
      </c>
      <c r="Q84" s="38">
        <f t="shared" si="11"/>
        <v>0.36569084266452689</v>
      </c>
      <c r="R84" s="51"/>
    </row>
    <row r="85" spans="1:18" ht="16.899999999999999" customHeight="1" x14ac:dyDescent="0.25">
      <c r="A85" s="28">
        <v>81</v>
      </c>
      <c r="B85" s="39" t="s">
        <v>116</v>
      </c>
      <c r="C85" s="30" t="s">
        <v>20</v>
      </c>
      <c r="D85" s="34">
        <v>4</v>
      </c>
      <c r="E85" s="42">
        <v>38541</v>
      </c>
      <c r="F85" s="33" t="s">
        <v>21</v>
      </c>
      <c r="G85" s="34">
        <v>11</v>
      </c>
      <c r="H85" s="28">
        <v>17</v>
      </c>
      <c r="I85" s="35">
        <f t="shared" si="12"/>
        <v>7.083333333333333</v>
      </c>
      <c r="J85" s="28">
        <v>242</v>
      </c>
      <c r="K85" s="36">
        <f t="shared" si="15"/>
        <v>17.871900826446282</v>
      </c>
      <c r="L85" s="28">
        <v>44.46</v>
      </c>
      <c r="M85" s="36">
        <f t="shared" si="8"/>
        <v>11.22919478182636</v>
      </c>
      <c r="N85" s="28">
        <v>0</v>
      </c>
      <c r="O85" s="37">
        <f t="shared" si="16"/>
        <v>0</v>
      </c>
      <c r="P85" s="36">
        <f t="shared" si="10"/>
        <v>36.184428941605972</v>
      </c>
      <c r="Q85" s="38">
        <f t="shared" si="11"/>
        <v>0.36184428941605973</v>
      </c>
      <c r="R85" s="51"/>
    </row>
    <row r="86" spans="1:18" ht="16.899999999999999" customHeight="1" x14ac:dyDescent="0.25">
      <c r="A86" s="28">
        <v>82</v>
      </c>
      <c r="B86" s="39" t="s">
        <v>117</v>
      </c>
      <c r="C86" s="30" t="s">
        <v>20</v>
      </c>
      <c r="D86" s="69">
        <v>6</v>
      </c>
      <c r="E86" s="61">
        <v>38925</v>
      </c>
      <c r="F86" s="33" t="s">
        <v>21</v>
      </c>
      <c r="G86" s="34">
        <v>10</v>
      </c>
      <c r="H86" s="28">
        <v>23</v>
      </c>
      <c r="I86" s="35">
        <f t="shared" si="12"/>
        <v>9.5833333333333339</v>
      </c>
      <c r="J86" s="28">
        <v>243</v>
      </c>
      <c r="K86" s="36">
        <f t="shared" si="15"/>
        <v>17.798353909465021</v>
      </c>
      <c r="L86" s="28">
        <v>59.57</v>
      </c>
      <c r="M86" s="36">
        <f t="shared" si="8"/>
        <v>8.3808964243746846</v>
      </c>
      <c r="N86" s="28">
        <v>0</v>
      </c>
      <c r="O86" s="37">
        <f t="shared" si="16"/>
        <v>0</v>
      </c>
      <c r="P86" s="36">
        <f t="shared" si="10"/>
        <v>35.76258366717304</v>
      </c>
      <c r="Q86" s="38">
        <f t="shared" si="11"/>
        <v>0.35762583667173042</v>
      </c>
      <c r="R86" s="51"/>
    </row>
    <row r="87" spans="1:18" ht="16.899999999999999" customHeight="1" x14ac:dyDescent="0.25">
      <c r="A87" s="28">
        <v>83</v>
      </c>
      <c r="B87" s="39" t="s">
        <v>118</v>
      </c>
      <c r="C87" s="30" t="s">
        <v>20</v>
      </c>
      <c r="D87" s="34">
        <v>4</v>
      </c>
      <c r="E87" s="42">
        <v>38687</v>
      </c>
      <c r="F87" s="33" t="s">
        <v>21</v>
      </c>
      <c r="G87" s="34">
        <v>11</v>
      </c>
      <c r="H87" s="28">
        <v>16</v>
      </c>
      <c r="I87" s="35">
        <f t="shared" si="12"/>
        <v>6.666666666666667</v>
      </c>
      <c r="J87" s="28">
        <v>262</v>
      </c>
      <c r="K87" s="36">
        <f t="shared" si="15"/>
        <v>16.507633587786259</v>
      </c>
      <c r="L87" s="28">
        <v>39.75</v>
      </c>
      <c r="M87" s="36">
        <f t="shared" si="8"/>
        <v>12.559748427672956</v>
      </c>
      <c r="N87" s="28">
        <v>0</v>
      </c>
      <c r="O87" s="37">
        <f t="shared" si="16"/>
        <v>0</v>
      </c>
      <c r="P87" s="36">
        <f t="shared" si="10"/>
        <v>35.734048682125881</v>
      </c>
      <c r="Q87" s="38">
        <f t="shared" si="11"/>
        <v>0.3573404868212588</v>
      </c>
      <c r="R87" s="51"/>
    </row>
    <row r="88" spans="1:18" ht="16.899999999999999" customHeight="1" x14ac:dyDescent="0.25">
      <c r="A88" s="28">
        <v>84</v>
      </c>
      <c r="B88" s="39" t="s">
        <v>119</v>
      </c>
      <c r="C88" s="30" t="s">
        <v>20</v>
      </c>
      <c r="D88" s="49">
        <v>21</v>
      </c>
      <c r="E88" s="50">
        <v>38418</v>
      </c>
      <c r="F88" s="33" t="s">
        <v>21</v>
      </c>
      <c r="G88" s="70">
        <v>11</v>
      </c>
      <c r="H88" s="28">
        <v>19</v>
      </c>
      <c r="I88" s="35">
        <f t="shared" si="12"/>
        <v>7.916666666666667</v>
      </c>
      <c r="J88" s="28">
        <v>237</v>
      </c>
      <c r="K88" s="36">
        <f t="shared" si="15"/>
        <v>18.248945147679326</v>
      </c>
      <c r="L88" s="28">
        <v>53.52</v>
      </c>
      <c r="M88" s="36">
        <f t="shared" si="8"/>
        <v>9.328288490284006</v>
      </c>
      <c r="N88" s="28">
        <v>0</v>
      </c>
      <c r="O88" s="37">
        <f t="shared" si="16"/>
        <v>0</v>
      </c>
      <c r="P88" s="36">
        <f t="shared" si="10"/>
        <v>35.493900304630003</v>
      </c>
      <c r="Q88" s="38">
        <f t="shared" si="11"/>
        <v>0.35493900304630005</v>
      </c>
      <c r="R88" s="51"/>
    </row>
    <row r="89" spans="1:18" ht="16.899999999999999" customHeight="1" x14ac:dyDescent="0.25">
      <c r="A89" s="28">
        <v>85</v>
      </c>
      <c r="B89" s="29" t="s">
        <v>120</v>
      </c>
      <c r="C89" s="30" t="s">
        <v>20</v>
      </c>
      <c r="D89" s="34">
        <v>66</v>
      </c>
      <c r="E89" s="64">
        <v>39243</v>
      </c>
      <c r="F89" s="33" t="s">
        <v>21</v>
      </c>
      <c r="G89" s="34">
        <v>9</v>
      </c>
      <c r="H89" s="28">
        <v>12</v>
      </c>
      <c r="I89" s="35">
        <f t="shared" si="12"/>
        <v>5</v>
      </c>
      <c r="J89" s="28" t="s">
        <v>98</v>
      </c>
      <c r="K89" s="36"/>
      <c r="L89" s="28">
        <v>68.010000000000005</v>
      </c>
      <c r="M89" s="36">
        <f t="shared" si="8"/>
        <v>7.3408322305543301</v>
      </c>
      <c r="N89" s="28">
        <v>7.5</v>
      </c>
      <c r="O89" s="37">
        <f t="shared" si="16"/>
        <v>22.5</v>
      </c>
      <c r="P89" s="36">
        <f t="shared" si="10"/>
        <v>34.840832230554327</v>
      </c>
      <c r="Q89" s="38">
        <f t="shared" si="11"/>
        <v>0.34840832230554325</v>
      </c>
      <c r="R89" s="51"/>
    </row>
    <row r="90" spans="1:18" ht="16.899999999999999" customHeight="1" x14ac:dyDescent="0.25">
      <c r="A90" s="28">
        <v>86</v>
      </c>
      <c r="B90" s="29" t="s">
        <v>121</v>
      </c>
      <c r="C90" s="30" t="s">
        <v>20</v>
      </c>
      <c r="D90" s="34">
        <v>4</v>
      </c>
      <c r="E90" s="42">
        <v>39241</v>
      </c>
      <c r="F90" s="33" t="s">
        <v>21</v>
      </c>
      <c r="G90" s="34">
        <v>9</v>
      </c>
      <c r="H90" s="28">
        <v>15</v>
      </c>
      <c r="I90" s="35">
        <f t="shared" si="12"/>
        <v>6.25</v>
      </c>
      <c r="J90" s="28">
        <v>243</v>
      </c>
      <c r="K90" s="36">
        <f t="shared" ref="K90:K97" si="17">25*173/J90</f>
        <v>17.798353909465021</v>
      </c>
      <c r="L90" s="28">
        <v>47</v>
      </c>
      <c r="M90" s="36">
        <f t="shared" si="8"/>
        <v>10.622340425531915</v>
      </c>
      <c r="N90" s="28">
        <v>0</v>
      </c>
      <c r="O90" s="37">
        <f t="shared" si="16"/>
        <v>0</v>
      </c>
      <c r="P90" s="36">
        <f t="shared" si="10"/>
        <v>34.670694334996938</v>
      </c>
      <c r="Q90" s="38">
        <f t="shared" si="11"/>
        <v>0.34670694334996938</v>
      </c>
      <c r="R90" s="51"/>
    </row>
    <row r="91" spans="1:18" ht="16.899999999999999" customHeight="1" x14ac:dyDescent="0.25">
      <c r="A91" s="28">
        <v>87</v>
      </c>
      <c r="B91" s="29" t="s">
        <v>122</v>
      </c>
      <c r="C91" s="30" t="s">
        <v>20</v>
      </c>
      <c r="D91" s="59">
        <v>55</v>
      </c>
      <c r="E91" s="58">
        <v>39157</v>
      </c>
      <c r="F91" s="33" t="s">
        <v>21</v>
      </c>
      <c r="G91" s="34">
        <v>9</v>
      </c>
      <c r="H91" s="28">
        <v>19</v>
      </c>
      <c r="I91" s="35">
        <f t="shared" si="12"/>
        <v>7.916666666666667</v>
      </c>
      <c r="J91" s="28">
        <v>240</v>
      </c>
      <c r="K91" s="36">
        <f t="shared" si="17"/>
        <v>18.020833333333332</v>
      </c>
      <c r="L91" s="28">
        <v>57.73</v>
      </c>
      <c r="M91" s="36">
        <f t="shared" si="8"/>
        <v>8.6480166291356326</v>
      </c>
      <c r="N91" s="28" t="s">
        <v>98</v>
      </c>
      <c r="O91" s="37"/>
      <c r="P91" s="36">
        <f t="shared" si="10"/>
        <v>34.585516629135633</v>
      </c>
      <c r="Q91" s="38">
        <f t="shared" si="11"/>
        <v>0.34585516629135632</v>
      </c>
      <c r="R91" s="51"/>
    </row>
    <row r="92" spans="1:18" ht="16.899999999999999" customHeight="1" x14ac:dyDescent="0.25">
      <c r="A92" s="28">
        <v>88</v>
      </c>
      <c r="B92" s="39" t="s">
        <v>123</v>
      </c>
      <c r="C92" s="30" t="s">
        <v>20</v>
      </c>
      <c r="D92" s="40">
        <v>81</v>
      </c>
      <c r="E92" s="41">
        <v>38463</v>
      </c>
      <c r="F92" s="33" t="s">
        <v>21</v>
      </c>
      <c r="G92" s="40">
        <v>11</v>
      </c>
      <c r="H92" s="28">
        <v>15</v>
      </c>
      <c r="I92" s="35">
        <f t="shared" si="12"/>
        <v>6.25</v>
      </c>
      <c r="J92" s="28">
        <v>223</v>
      </c>
      <c r="K92" s="36">
        <f t="shared" si="17"/>
        <v>19.394618834080717</v>
      </c>
      <c r="L92" s="28">
        <v>56.03</v>
      </c>
      <c r="M92" s="36">
        <f t="shared" si="8"/>
        <v>8.9104051401035154</v>
      </c>
      <c r="N92" s="28">
        <v>0</v>
      </c>
      <c r="O92" s="37">
        <f t="shared" ref="O92:O100" si="18">30*N92/10</f>
        <v>0</v>
      </c>
      <c r="P92" s="36">
        <f t="shared" si="10"/>
        <v>34.55502397418423</v>
      </c>
      <c r="Q92" s="38">
        <f t="shared" si="11"/>
        <v>0.34555023974184229</v>
      </c>
      <c r="R92" s="51"/>
    </row>
    <row r="93" spans="1:18" ht="16.899999999999999" customHeight="1" x14ac:dyDescent="0.25">
      <c r="A93" s="28">
        <v>89</v>
      </c>
      <c r="B93" s="39" t="s">
        <v>124</v>
      </c>
      <c r="C93" s="30" t="s">
        <v>20</v>
      </c>
      <c r="D93" s="40">
        <v>56</v>
      </c>
      <c r="E93" s="41">
        <v>38580</v>
      </c>
      <c r="F93" s="33" t="s">
        <v>21</v>
      </c>
      <c r="G93" s="40">
        <v>11</v>
      </c>
      <c r="H93" s="28">
        <v>18</v>
      </c>
      <c r="I93" s="35">
        <f t="shared" si="12"/>
        <v>7.5</v>
      </c>
      <c r="J93" s="28">
        <v>212</v>
      </c>
      <c r="K93" s="36">
        <f t="shared" si="17"/>
        <v>20.400943396226417</v>
      </c>
      <c r="L93" s="28">
        <v>78</v>
      </c>
      <c r="M93" s="36">
        <f t="shared" si="8"/>
        <v>6.4006410256410255</v>
      </c>
      <c r="N93" s="28">
        <v>0</v>
      </c>
      <c r="O93" s="37">
        <f t="shared" si="18"/>
        <v>0</v>
      </c>
      <c r="P93" s="36">
        <f t="shared" si="10"/>
        <v>34.301584421867446</v>
      </c>
      <c r="Q93" s="38">
        <f t="shared" si="11"/>
        <v>0.34301584421867448</v>
      </c>
      <c r="R93" s="51"/>
    </row>
    <row r="94" spans="1:18" ht="16.899999999999999" customHeight="1" x14ac:dyDescent="0.25">
      <c r="A94" s="28">
        <v>90</v>
      </c>
      <c r="B94" s="29" t="s">
        <v>125</v>
      </c>
      <c r="C94" s="30" t="s">
        <v>20</v>
      </c>
      <c r="D94" s="63">
        <v>48</v>
      </c>
      <c r="E94" s="53">
        <v>39246</v>
      </c>
      <c r="F94" s="33" t="s">
        <v>21</v>
      </c>
      <c r="G94" s="34">
        <v>9</v>
      </c>
      <c r="H94" s="28">
        <v>13</v>
      </c>
      <c r="I94" s="35">
        <f t="shared" si="12"/>
        <v>5.416666666666667</v>
      </c>
      <c r="J94" s="28">
        <v>283</v>
      </c>
      <c r="K94" s="36">
        <f t="shared" si="17"/>
        <v>15.282685512367491</v>
      </c>
      <c r="L94" s="28">
        <v>36.81</v>
      </c>
      <c r="M94" s="36">
        <f t="shared" si="8"/>
        <v>13.562890518880739</v>
      </c>
      <c r="N94" s="28">
        <v>0</v>
      </c>
      <c r="O94" s="37">
        <f t="shared" si="18"/>
        <v>0</v>
      </c>
      <c r="P94" s="36">
        <f t="shared" si="10"/>
        <v>34.2622426979149</v>
      </c>
      <c r="Q94" s="38">
        <f t="shared" si="11"/>
        <v>0.34262242697914902</v>
      </c>
      <c r="R94" s="51"/>
    </row>
    <row r="95" spans="1:18" ht="16.899999999999999" customHeight="1" x14ac:dyDescent="0.25">
      <c r="A95" s="28">
        <v>91</v>
      </c>
      <c r="B95" s="29" t="s">
        <v>126</v>
      </c>
      <c r="C95" s="30" t="s">
        <v>20</v>
      </c>
      <c r="D95" s="40">
        <v>16</v>
      </c>
      <c r="E95" s="41">
        <v>39236</v>
      </c>
      <c r="F95" s="33" t="s">
        <v>21</v>
      </c>
      <c r="G95" s="34">
        <v>9</v>
      </c>
      <c r="H95" s="28">
        <v>14</v>
      </c>
      <c r="I95" s="35">
        <f t="shared" si="12"/>
        <v>5.833333333333333</v>
      </c>
      <c r="J95" s="28">
        <v>213</v>
      </c>
      <c r="K95" s="36">
        <f t="shared" si="17"/>
        <v>20.305164319248828</v>
      </c>
      <c r="L95" s="28">
        <v>61.91</v>
      </c>
      <c r="M95" s="36">
        <f t="shared" si="8"/>
        <v>8.0641253432401871</v>
      </c>
      <c r="N95" s="28">
        <v>0</v>
      </c>
      <c r="O95" s="37">
        <f t="shared" si="18"/>
        <v>0</v>
      </c>
      <c r="P95" s="36">
        <f t="shared" si="10"/>
        <v>34.202622995822345</v>
      </c>
      <c r="Q95" s="38">
        <f t="shared" si="11"/>
        <v>0.34202622995822346</v>
      </c>
      <c r="R95" s="51"/>
    </row>
    <row r="96" spans="1:18" ht="16.899999999999999" customHeight="1" x14ac:dyDescent="0.25">
      <c r="A96" s="28">
        <v>92</v>
      </c>
      <c r="B96" s="39" t="s">
        <v>127</v>
      </c>
      <c r="C96" s="30" t="s">
        <v>20</v>
      </c>
      <c r="D96" s="40">
        <v>56</v>
      </c>
      <c r="E96" s="41">
        <v>38611</v>
      </c>
      <c r="F96" s="33" t="s">
        <v>21</v>
      </c>
      <c r="G96" s="40">
        <v>11</v>
      </c>
      <c r="H96" s="28">
        <v>17</v>
      </c>
      <c r="I96" s="35">
        <f t="shared" si="12"/>
        <v>7.083333333333333</v>
      </c>
      <c r="J96" s="28">
        <v>273</v>
      </c>
      <c r="K96" s="36">
        <f t="shared" si="17"/>
        <v>15.842490842490843</v>
      </c>
      <c r="L96" s="28">
        <v>45.25</v>
      </c>
      <c r="M96" s="36">
        <f t="shared" si="8"/>
        <v>11.033149171270718</v>
      </c>
      <c r="N96" s="28">
        <v>0</v>
      </c>
      <c r="O96" s="37">
        <f t="shared" si="18"/>
        <v>0</v>
      </c>
      <c r="P96" s="36">
        <f t="shared" si="10"/>
        <v>33.958973347094897</v>
      </c>
      <c r="Q96" s="38">
        <f t="shared" si="11"/>
        <v>0.33958973347094895</v>
      </c>
      <c r="R96" s="51"/>
    </row>
    <row r="97" spans="1:18" ht="16.899999999999999" customHeight="1" x14ac:dyDescent="0.25">
      <c r="A97" s="28">
        <v>93</v>
      </c>
      <c r="B97" s="39" t="s">
        <v>128</v>
      </c>
      <c r="C97" s="30" t="s">
        <v>20</v>
      </c>
      <c r="D97" s="63">
        <v>48</v>
      </c>
      <c r="E97" s="53">
        <v>38880</v>
      </c>
      <c r="F97" s="33" t="s">
        <v>21</v>
      </c>
      <c r="G97" s="34">
        <v>10</v>
      </c>
      <c r="H97" s="28">
        <v>13</v>
      </c>
      <c r="I97" s="35">
        <f t="shared" si="12"/>
        <v>5.416666666666667</v>
      </c>
      <c r="J97" s="28">
        <v>223</v>
      </c>
      <c r="K97" s="36">
        <f t="shared" si="17"/>
        <v>19.394618834080717</v>
      </c>
      <c r="L97" s="28">
        <v>55.39</v>
      </c>
      <c r="M97" s="36">
        <f t="shared" si="8"/>
        <v>9.013359812240477</v>
      </c>
      <c r="N97" s="28">
        <v>0</v>
      </c>
      <c r="O97" s="37">
        <f t="shared" si="18"/>
        <v>0</v>
      </c>
      <c r="P97" s="36">
        <f t="shared" si="10"/>
        <v>33.824645312987862</v>
      </c>
      <c r="Q97" s="38">
        <f t="shared" si="11"/>
        <v>0.33824645312987861</v>
      </c>
      <c r="R97" s="51"/>
    </row>
    <row r="98" spans="1:18" ht="16.899999999999999" customHeight="1" x14ac:dyDescent="0.25">
      <c r="A98" s="28">
        <v>94</v>
      </c>
      <c r="B98" s="39" t="s">
        <v>129</v>
      </c>
      <c r="C98" s="30" t="s">
        <v>20</v>
      </c>
      <c r="D98" s="40">
        <v>16</v>
      </c>
      <c r="E98" s="41">
        <v>39348</v>
      </c>
      <c r="F98" s="33" t="s">
        <v>21</v>
      </c>
      <c r="G98" s="34">
        <v>10</v>
      </c>
      <c r="H98" s="28" t="s">
        <v>98</v>
      </c>
      <c r="I98" s="35"/>
      <c r="J98" s="28" t="s">
        <v>98</v>
      </c>
      <c r="K98" s="36"/>
      <c r="L98" s="28">
        <v>36.81</v>
      </c>
      <c r="M98" s="36">
        <f t="shared" si="8"/>
        <v>13.562890518880739</v>
      </c>
      <c r="N98" s="28">
        <v>6.7</v>
      </c>
      <c r="O98" s="37">
        <f t="shared" si="18"/>
        <v>20.100000000000001</v>
      </c>
      <c r="P98" s="36">
        <f t="shared" si="10"/>
        <v>33.662890518880744</v>
      </c>
      <c r="Q98" s="38">
        <f t="shared" si="11"/>
        <v>0.33662890518880745</v>
      </c>
      <c r="R98" s="51"/>
    </row>
    <row r="99" spans="1:18" ht="16.899999999999999" customHeight="1" x14ac:dyDescent="0.25">
      <c r="A99" s="28">
        <v>95</v>
      </c>
      <c r="B99" s="39" t="s">
        <v>130</v>
      </c>
      <c r="C99" s="30" t="s">
        <v>20</v>
      </c>
      <c r="D99" s="40">
        <v>20</v>
      </c>
      <c r="E99" s="42">
        <v>39014</v>
      </c>
      <c r="F99" s="33" t="s">
        <v>21</v>
      </c>
      <c r="G99" s="34">
        <v>10</v>
      </c>
      <c r="H99" s="28">
        <v>14</v>
      </c>
      <c r="I99" s="35">
        <f t="shared" ref="I99:I121" si="19">20*H99/48</f>
        <v>5.833333333333333</v>
      </c>
      <c r="J99" s="28">
        <v>227</v>
      </c>
      <c r="K99" s="36">
        <f t="shared" ref="K99:K114" si="20">25*173/J99</f>
        <v>19.052863436123349</v>
      </c>
      <c r="L99" s="28">
        <v>57.8</v>
      </c>
      <c r="M99" s="36">
        <f t="shared" si="8"/>
        <v>8.6375432525951563</v>
      </c>
      <c r="N99" s="28">
        <v>0</v>
      </c>
      <c r="O99" s="37">
        <f t="shared" si="18"/>
        <v>0</v>
      </c>
      <c r="P99" s="36">
        <f t="shared" si="10"/>
        <v>33.52374002205184</v>
      </c>
      <c r="Q99" s="38">
        <f t="shared" si="11"/>
        <v>0.3352374002205184</v>
      </c>
      <c r="R99" s="51"/>
    </row>
    <row r="100" spans="1:18" ht="16.899999999999999" customHeight="1" x14ac:dyDescent="0.25">
      <c r="A100" s="28">
        <v>96</v>
      </c>
      <c r="B100" s="39" t="s">
        <v>131</v>
      </c>
      <c r="C100" s="30" t="s">
        <v>20</v>
      </c>
      <c r="D100" s="69">
        <v>79</v>
      </c>
      <c r="E100" s="61">
        <v>38682</v>
      </c>
      <c r="F100" s="33" t="s">
        <v>21</v>
      </c>
      <c r="G100" s="34">
        <v>10</v>
      </c>
      <c r="H100" s="28">
        <v>20</v>
      </c>
      <c r="I100" s="35">
        <f t="shared" si="19"/>
        <v>8.3333333333333339</v>
      </c>
      <c r="J100" s="28">
        <v>261</v>
      </c>
      <c r="K100" s="36">
        <f t="shared" si="20"/>
        <v>16.57088122605364</v>
      </c>
      <c r="L100" s="28">
        <v>58.28</v>
      </c>
      <c r="M100" s="36">
        <f t="shared" si="8"/>
        <v>8.5664035689773499</v>
      </c>
      <c r="N100" s="28">
        <v>0</v>
      </c>
      <c r="O100" s="37">
        <f t="shared" si="18"/>
        <v>0</v>
      </c>
      <c r="P100" s="36">
        <f t="shared" si="10"/>
        <v>33.470618128364322</v>
      </c>
      <c r="Q100" s="38">
        <f t="shared" si="11"/>
        <v>0.33470618128364321</v>
      </c>
      <c r="R100" s="51"/>
    </row>
    <row r="101" spans="1:18" ht="16.899999999999999" customHeight="1" x14ac:dyDescent="0.25">
      <c r="A101" s="28">
        <v>97</v>
      </c>
      <c r="B101" s="29" t="s">
        <v>132</v>
      </c>
      <c r="C101" s="30" t="s">
        <v>20</v>
      </c>
      <c r="D101" s="59">
        <v>55</v>
      </c>
      <c r="E101" s="58">
        <v>39066</v>
      </c>
      <c r="F101" s="33" t="s">
        <v>21</v>
      </c>
      <c r="G101" s="34">
        <v>9</v>
      </c>
      <c r="H101" s="28">
        <v>15</v>
      </c>
      <c r="I101" s="35">
        <f t="shared" si="19"/>
        <v>6.25</v>
      </c>
      <c r="J101" s="28">
        <v>231</v>
      </c>
      <c r="K101" s="36">
        <f t="shared" si="20"/>
        <v>18.722943722943722</v>
      </c>
      <c r="L101" s="28">
        <v>67.27</v>
      </c>
      <c r="M101" s="36">
        <f t="shared" si="8"/>
        <v>7.4215846588375207</v>
      </c>
      <c r="N101" s="28" t="s">
        <v>98</v>
      </c>
      <c r="O101" s="37"/>
      <c r="P101" s="36">
        <f t="shared" si="10"/>
        <v>32.394528381781242</v>
      </c>
      <c r="Q101" s="38">
        <f t="shared" si="11"/>
        <v>0.3239452838178124</v>
      </c>
      <c r="R101" s="51"/>
    </row>
    <row r="102" spans="1:18" ht="16.899999999999999" customHeight="1" x14ac:dyDescent="0.25">
      <c r="A102" s="28">
        <v>98</v>
      </c>
      <c r="B102" s="29" t="s">
        <v>133</v>
      </c>
      <c r="C102" s="30" t="s">
        <v>20</v>
      </c>
      <c r="D102" s="34">
        <v>4</v>
      </c>
      <c r="E102" s="42">
        <v>39364</v>
      </c>
      <c r="F102" s="33" t="s">
        <v>21</v>
      </c>
      <c r="G102" s="34">
        <v>9</v>
      </c>
      <c r="H102" s="28">
        <v>14</v>
      </c>
      <c r="I102" s="35">
        <f t="shared" si="19"/>
        <v>5.833333333333333</v>
      </c>
      <c r="J102" s="28">
        <v>231</v>
      </c>
      <c r="K102" s="36">
        <f t="shared" si="20"/>
        <v>18.722943722943722</v>
      </c>
      <c r="L102" s="28">
        <v>63.78</v>
      </c>
      <c r="M102" s="36">
        <f t="shared" si="8"/>
        <v>7.8276889306992787</v>
      </c>
      <c r="N102" s="28">
        <v>0</v>
      </c>
      <c r="O102" s="37">
        <f>30*N102/10</f>
        <v>0</v>
      </c>
      <c r="P102" s="36">
        <f t="shared" si="10"/>
        <v>32.383965986976335</v>
      </c>
      <c r="Q102" s="38">
        <f t="shared" si="11"/>
        <v>0.32383965986976337</v>
      </c>
      <c r="R102" s="51"/>
    </row>
    <row r="103" spans="1:18" ht="16.899999999999999" customHeight="1" x14ac:dyDescent="0.25">
      <c r="A103" s="28">
        <v>99</v>
      </c>
      <c r="B103" s="39" t="s">
        <v>134</v>
      </c>
      <c r="C103" s="30" t="s">
        <v>20</v>
      </c>
      <c r="D103" s="40">
        <v>56</v>
      </c>
      <c r="E103" s="41">
        <v>38547</v>
      </c>
      <c r="F103" s="33" t="s">
        <v>21</v>
      </c>
      <c r="G103" s="40">
        <v>11</v>
      </c>
      <c r="H103" s="28">
        <v>18</v>
      </c>
      <c r="I103" s="35">
        <f t="shared" si="19"/>
        <v>7.5</v>
      </c>
      <c r="J103" s="28">
        <v>271</v>
      </c>
      <c r="K103" s="36">
        <f t="shared" si="20"/>
        <v>15.959409594095941</v>
      </c>
      <c r="L103" s="28">
        <v>60.09</v>
      </c>
      <c r="M103" s="36">
        <f t="shared" si="8"/>
        <v>8.3083707771675819</v>
      </c>
      <c r="N103" s="28">
        <v>0</v>
      </c>
      <c r="O103" s="37">
        <f>30*N103/10</f>
        <v>0</v>
      </c>
      <c r="P103" s="36">
        <f t="shared" si="10"/>
        <v>31.767780371263523</v>
      </c>
      <c r="Q103" s="38">
        <f t="shared" si="11"/>
        <v>0.31767780371263521</v>
      </c>
      <c r="R103" s="51"/>
    </row>
    <row r="104" spans="1:18" ht="16.899999999999999" customHeight="1" x14ac:dyDescent="0.25">
      <c r="A104" s="28">
        <v>100</v>
      </c>
      <c r="B104" s="29" t="s">
        <v>135</v>
      </c>
      <c r="C104" s="30" t="s">
        <v>20</v>
      </c>
      <c r="D104" s="34">
        <v>4</v>
      </c>
      <c r="E104" s="42">
        <v>39325</v>
      </c>
      <c r="F104" s="33" t="s">
        <v>21</v>
      </c>
      <c r="G104" s="34">
        <v>9</v>
      </c>
      <c r="H104" s="28">
        <v>16</v>
      </c>
      <c r="I104" s="35">
        <f t="shared" si="19"/>
        <v>6.666666666666667</v>
      </c>
      <c r="J104" s="28">
        <v>253</v>
      </c>
      <c r="K104" s="36">
        <f t="shared" si="20"/>
        <v>17.094861660079051</v>
      </c>
      <c r="L104" s="28">
        <v>63.45</v>
      </c>
      <c r="M104" s="36">
        <f t="shared" si="8"/>
        <v>7.8684003152088255</v>
      </c>
      <c r="N104" s="28">
        <v>0</v>
      </c>
      <c r="O104" s="37">
        <f>30*N104/10</f>
        <v>0</v>
      </c>
      <c r="P104" s="36">
        <f t="shared" si="10"/>
        <v>31.629928641954542</v>
      </c>
      <c r="Q104" s="38">
        <f t="shared" si="11"/>
        <v>0.31629928641954541</v>
      </c>
      <c r="R104" s="51"/>
    </row>
    <row r="105" spans="1:18" ht="16.899999999999999" customHeight="1" x14ac:dyDescent="0.25">
      <c r="A105" s="28">
        <v>101</v>
      </c>
      <c r="B105" s="29" t="s">
        <v>136</v>
      </c>
      <c r="C105" s="30" t="s">
        <v>20</v>
      </c>
      <c r="D105" s="69">
        <v>79</v>
      </c>
      <c r="E105" s="42">
        <v>39317</v>
      </c>
      <c r="F105" s="33" t="s">
        <v>21</v>
      </c>
      <c r="G105" s="34">
        <v>9</v>
      </c>
      <c r="H105" s="28">
        <v>20</v>
      </c>
      <c r="I105" s="35">
        <f t="shared" si="19"/>
        <v>8.3333333333333339</v>
      </c>
      <c r="J105" s="28">
        <v>265</v>
      </c>
      <c r="K105" s="36">
        <f t="shared" si="20"/>
        <v>16.320754716981131</v>
      </c>
      <c r="L105" s="28">
        <v>95.81</v>
      </c>
      <c r="M105" s="36">
        <f t="shared" si="8"/>
        <v>5.2108339421772261</v>
      </c>
      <c r="N105" s="28">
        <v>0</v>
      </c>
      <c r="O105" s="37">
        <f>30*N105/10</f>
        <v>0</v>
      </c>
      <c r="P105" s="36">
        <f t="shared" si="10"/>
        <v>29.864921992491688</v>
      </c>
      <c r="Q105" s="38">
        <f t="shared" si="11"/>
        <v>0.29864921992491689</v>
      </c>
      <c r="R105" s="51"/>
    </row>
    <row r="106" spans="1:18" ht="16.899999999999999" customHeight="1" x14ac:dyDescent="0.25">
      <c r="A106" s="28">
        <v>102</v>
      </c>
      <c r="B106" s="29" t="s">
        <v>137</v>
      </c>
      <c r="C106" s="30" t="s">
        <v>20</v>
      </c>
      <c r="D106" s="34">
        <v>1</v>
      </c>
      <c r="E106" s="41">
        <v>39156</v>
      </c>
      <c r="F106" s="33" t="s">
        <v>21</v>
      </c>
      <c r="G106" s="34">
        <v>9</v>
      </c>
      <c r="H106" s="28">
        <v>9</v>
      </c>
      <c r="I106" s="35">
        <f t="shared" si="19"/>
        <v>3.75</v>
      </c>
      <c r="J106" s="28">
        <v>245</v>
      </c>
      <c r="K106" s="36">
        <f t="shared" si="20"/>
        <v>17.653061224489797</v>
      </c>
      <c r="L106" s="28">
        <v>71.61</v>
      </c>
      <c r="M106" s="36">
        <f t="shared" si="8"/>
        <v>6.9717916492110037</v>
      </c>
      <c r="N106" s="28" t="s">
        <v>98</v>
      </c>
      <c r="O106" s="37"/>
      <c r="P106" s="36">
        <f t="shared" si="10"/>
        <v>28.374852873700799</v>
      </c>
      <c r="Q106" s="38">
        <f t="shared" si="11"/>
        <v>0.28374852873700801</v>
      </c>
      <c r="R106" s="51"/>
    </row>
    <row r="107" spans="1:18" ht="16.899999999999999" customHeight="1" x14ac:dyDescent="0.25">
      <c r="A107" s="28">
        <v>103</v>
      </c>
      <c r="B107" s="29" t="s">
        <v>138</v>
      </c>
      <c r="C107" s="30" t="s">
        <v>20</v>
      </c>
      <c r="D107" s="34">
        <v>31</v>
      </c>
      <c r="E107" s="41">
        <v>39081</v>
      </c>
      <c r="F107" s="33" t="s">
        <v>21</v>
      </c>
      <c r="G107" s="34">
        <v>9</v>
      </c>
      <c r="H107" s="28">
        <v>20</v>
      </c>
      <c r="I107" s="35">
        <f t="shared" si="19"/>
        <v>8.3333333333333339</v>
      </c>
      <c r="J107" s="28">
        <v>318</v>
      </c>
      <c r="K107" s="36">
        <f t="shared" si="20"/>
        <v>13.60062893081761</v>
      </c>
      <c r="L107" s="28">
        <v>81.88</v>
      </c>
      <c r="M107" s="36">
        <f t="shared" si="8"/>
        <v>6.0973375671714711</v>
      </c>
      <c r="N107" s="28">
        <v>0</v>
      </c>
      <c r="O107" s="37">
        <f>30*N107/10</f>
        <v>0</v>
      </c>
      <c r="P107" s="36">
        <f t="shared" si="10"/>
        <v>28.031299831322414</v>
      </c>
      <c r="Q107" s="38">
        <f t="shared" si="11"/>
        <v>0.28031299831322415</v>
      </c>
      <c r="R107" s="51"/>
    </row>
    <row r="108" spans="1:18" ht="16.899999999999999" customHeight="1" x14ac:dyDescent="0.25">
      <c r="A108" s="28">
        <v>104</v>
      </c>
      <c r="B108" s="29" t="s">
        <v>139</v>
      </c>
      <c r="C108" s="30" t="s">
        <v>20</v>
      </c>
      <c r="D108" s="60">
        <v>34</v>
      </c>
      <c r="E108" s="53">
        <v>39057</v>
      </c>
      <c r="F108" s="33" t="s">
        <v>21</v>
      </c>
      <c r="G108" s="34">
        <v>9</v>
      </c>
      <c r="H108" s="28">
        <v>9</v>
      </c>
      <c r="I108" s="35">
        <f t="shared" si="19"/>
        <v>3.75</v>
      </c>
      <c r="J108" s="28">
        <v>277</v>
      </c>
      <c r="K108" s="36">
        <f t="shared" si="20"/>
        <v>15.613718411552346</v>
      </c>
      <c r="L108" s="28">
        <v>66</v>
      </c>
      <c r="M108" s="36">
        <f t="shared" si="8"/>
        <v>7.5643939393939394</v>
      </c>
      <c r="N108" s="28">
        <v>0</v>
      </c>
      <c r="O108" s="37">
        <f>30*N108/10</f>
        <v>0</v>
      </c>
      <c r="P108" s="36">
        <f t="shared" si="10"/>
        <v>26.928112350946286</v>
      </c>
      <c r="Q108" s="38">
        <f t="shared" si="11"/>
        <v>0.26928112350946287</v>
      </c>
      <c r="R108" s="51"/>
    </row>
    <row r="109" spans="1:18" ht="16.899999999999999" customHeight="1" x14ac:dyDescent="0.25">
      <c r="A109" s="28">
        <v>105</v>
      </c>
      <c r="B109" s="39" t="s">
        <v>140</v>
      </c>
      <c r="C109" s="30" t="s">
        <v>20</v>
      </c>
      <c r="D109" s="40">
        <v>56</v>
      </c>
      <c r="E109" s="41">
        <v>38414</v>
      </c>
      <c r="F109" s="33" t="s">
        <v>21</v>
      </c>
      <c r="G109" s="40">
        <v>11</v>
      </c>
      <c r="H109" s="28">
        <v>13</v>
      </c>
      <c r="I109" s="35">
        <f t="shared" si="19"/>
        <v>5.416666666666667</v>
      </c>
      <c r="J109" s="28">
        <v>327</v>
      </c>
      <c r="K109" s="36">
        <f t="shared" si="20"/>
        <v>13.226299694189603</v>
      </c>
      <c r="L109" s="28">
        <v>71.06</v>
      </c>
      <c r="M109" s="36">
        <f t="shared" si="8"/>
        <v>7.0257528848860114</v>
      </c>
      <c r="N109" s="28">
        <v>0</v>
      </c>
      <c r="O109" s="37">
        <f>30*N109/10</f>
        <v>0</v>
      </c>
      <c r="P109" s="36">
        <f t="shared" si="10"/>
        <v>25.668719245742281</v>
      </c>
      <c r="Q109" s="38">
        <f t="shared" si="11"/>
        <v>0.25668719245742283</v>
      </c>
      <c r="R109" s="51"/>
    </row>
    <row r="110" spans="1:18" ht="16.899999999999999" customHeight="1" x14ac:dyDescent="0.25">
      <c r="A110" s="28">
        <v>106</v>
      </c>
      <c r="B110" s="71" t="s">
        <v>141</v>
      </c>
      <c r="C110" s="30" t="s">
        <v>20</v>
      </c>
      <c r="D110" s="67">
        <v>55</v>
      </c>
      <c r="E110" s="42">
        <v>39408</v>
      </c>
      <c r="F110" s="33" t="s">
        <v>21</v>
      </c>
      <c r="G110" s="69">
        <v>9</v>
      </c>
      <c r="H110" s="72">
        <v>14</v>
      </c>
      <c r="I110" s="35">
        <f t="shared" si="19"/>
        <v>5.833333333333333</v>
      </c>
      <c r="J110" s="72">
        <v>221</v>
      </c>
      <c r="K110" s="73">
        <f t="shared" si="20"/>
        <v>19.570135746606336</v>
      </c>
      <c r="L110" s="72" t="s">
        <v>98</v>
      </c>
      <c r="M110" s="73"/>
      <c r="N110" s="72" t="s">
        <v>98</v>
      </c>
      <c r="O110" s="74"/>
      <c r="P110" s="73">
        <f t="shared" si="10"/>
        <v>25.403469079939669</v>
      </c>
      <c r="Q110" s="38">
        <f t="shared" si="11"/>
        <v>0.25403469079939667</v>
      </c>
      <c r="R110" s="51"/>
    </row>
    <row r="111" spans="1:18" ht="16.899999999999999" customHeight="1" x14ac:dyDescent="0.25">
      <c r="A111" s="28">
        <v>107</v>
      </c>
      <c r="B111" s="29" t="s">
        <v>142</v>
      </c>
      <c r="C111" s="30" t="s">
        <v>20</v>
      </c>
      <c r="D111" s="34">
        <v>14</v>
      </c>
      <c r="E111" s="41">
        <v>39396</v>
      </c>
      <c r="F111" s="33" t="s">
        <v>21</v>
      </c>
      <c r="G111" s="34">
        <v>9</v>
      </c>
      <c r="H111" s="28">
        <v>9</v>
      </c>
      <c r="I111" s="35">
        <f t="shared" si="19"/>
        <v>3.75</v>
      </c>
      <c r="J111" s="28">
        <v>323</v>
      </c>
      <c r="K111" s="36">
        <f t="shared" si="20"/>
        <v>13.390092879256965</v>
      </c>
      <c r="L111" s="28">
        <v>69.650000000000006</v>
      </c>
      <c r="M111" s="36">
        <f>25*19.97/L111</f>
        <v>7.1679827709978454</v>
      </c>
      <c r="N111" s="28">
        <v>0</v>
      </c>
      <c r="O111" s="37">
        <f>30*N111/10</f>
        <v>0</v>
      </c>
      <c r="P111" s="36">
        <f t="shared" si="10"/>
        <v>24.308075650254811</v>
      </c>
      <c r="Q111" s="38">
        <f t="shared" si="11"/>
        <v>0.2430807565025481</v>
      </c>
      <c r="R111" s="51"/>
    </row>
    <row r="112" spans="1:18" ht="16.899999999999999" customHeight="1" x14ac:dyDescent="0.25">
      <c r="A112" s="28">
        <v>108</v>
      </c>
      <c r="B112" s="29" t="s">
        <v>143</v>
      </c>
      <c r="C112" s="30" t="s">
        <v>20</v>
      </c>
      <c r="D112" s="59">
        <v>55</v>
      </c>
      <c r="E112" s="58">
        <v>39138</v>
      </c>
      <c r="F112" s="33" t="s">
        <v>21</v>
      </c>
      <c r="G112" s="34">
        <v>9</v>
      </c>
      <c r="H112" s="28">
        <v>17</v>
      </c>
      <c r="I112" s="35">
        <f t="shared" si="19"/>
        <v>7.083333333333333</v>
      </c>
      <c r="J112" s="28">
        <v>274</v>
      </c>
      <c r="K112" s="36">
        <f t="shared" si="20"/>
        <v>15.784671532846716</v>
      </c>
      <c r="L112" s="28" t="s">
        <v>98</v>
      </c>
      <c r="M112" s="36"/>
      <c r="N112" s="28" t="s">
        <v>98</v>
      </c>
      <c r="O112" s="37"/>
      <c r="P112" s="36">
        <f t="shared" si="10"/>
        <v>22.868004866180048</v>
      </c>
      <c r="Q112" s="38">
        <f t="shared" si="11"/>
        <v>0.22868004866180047</v>
      </c>
      <c r="R112" s="51"/>
    </row>
    <row r="113" spans="1:18" ht="16.899999999999999" customHeight="1" x14ac:dyDescent="0.25">
      <c r="A113" s="28">
        <v>109</v>
      </c>
      <c r="B113" s="39" t="s">
        <v>144</v>
      </c>
      <c r="C113" s="30" t="s">
        <v>20</v>
      </c>
      <c r="D113" s="34">
        <v>4</v>
      </c>
      <c r="E113" s="42">
        <v>38926</v>
      </c>
      <c r="F113" s="33" t="s">
        <v>21</v>
      </c>
      <c r="G113" s="34">
        <v>10</v>
      </c>
      <c r="H113" s="28">
        <v>11</v>
      </c>
      <c r="I113" s="35">
        <f t="shared" si="19"/>
        <v>4.583333333333333</v>
      </c>
      <c r="J113" s="28">
        <v>246</v>
      </c>
      <c r="K113" s="36">
        <f t="shared" si="20"/>
        <v>17.581300813008131</v>
      </c>
      <c r="L113" s="28" t="s">
        <v>98</v>
      </c>
      <c r="M113" s="36"/>
      <c r="N113" s="28" t="s">
        <v>98</v>
      </c>
      <c r="O113" s="37"/>
      <c r="P113" s="36">
        <f t="shared" si="10"/>
        <v>22.164634146341463</v>
      </c>
      <c r="Q113" s="38">
        <f t="shared" si="11"/>
        <v>0.22164634146341464</v>
      </c>
      <c r="R113" s="51"/>
    </row>
    <row r="114" spans="1:18" ht="16.899999999999999" customHeight="1" x14ac:dyDescent="0.25">
      <c r="A114" s="28">
        <v>110</v>
      </c>
      <c r="B114" s="29" t="s">
        <v>145</v>
      </c>
      <c r="C114" s="30" t="s">
        <v>20</v>
      </c>
      <c r="D114" s="34">
        <v>31</v>
      </c>
      <c r="E114" s="41">
        <v>39050</v>
      </c>
      <c r="F114" s="33" t="s">
        <v>21</v>
      </c>
      <c r="G114" s="34">
        <v>9</v>
      </c>
      <c r="H114" s="28">
        <v>17</v>
      </c>
      <c r="I114" s="35">
        <f t="shared" si="19"/>
        <v>7.083333333333333</v>
      </c>
      <c r="J114" s="28">
        <v>323</v>
      </c>
      <c r="K114" s="36">
        <f t="shared" si="20"/>
        <v>13.390092879256965</v>
      </c>
      <c r="L114" s="28" t="s">
        <v>98</v>
      </c>
      <c r="M114" s="36"/>
      <c r="N114" s="28" t="s">
        <v>98</v>
      </c>
      <c r="O114" s="37"/>
      <c r="P114" s="36">
        <f t="shared" si="10"/>
        <v>20.473426212590297</v>
      </c>
      <c r="Q114" s="38">
        <f t="shared" si="11"/>
        <v>0.20473426212590298</v>
      </c>
      <c r="R114" s="51"/>
    </row>
    <row r="115" spans="1:18" ht="16.899999999999999" customHeight="1" x14ac:dyDescent="0.25">
      <c r="A115" s="28">
        <v>111</v>
      </c>
      <c r="B115" s="39" t="s">
        <v>146</v>
      </c>
      <c r="C115" s="30" t="s">
        <v>20</v>
      </c>
      <c r="D115" s="34">
        <v>43</v>
      </c>
      <c r="E115" s="41">
        <v>38650</v>
      </c>
      <c r="F115" s="33" t="s">
        <v>21</v>
      </c>
      <c r="G115" s="34">
        <v>10</v>
      </c>
      <c r="H115" s="28">
        <v>15</v>
      </c>
      <c r="I115" s="35">
        <f t="shared" si="19"/>
        <v>6.25</v>
      </c>
      <c r="J115" s="28" t="s">
        <v>98</v>
      </c>
      <c r="K115" s="36"/>
      <c r="L115" s="28">
        <v>35.270000000000003</v>
      </c>
      <c r="M115" s="36">
        <f>25*19.97/L115</f>
        <v>14.155089311029203</v>
      </c>
      <c r="N115" s="28">
        <v>0</v>
      </c>
      <c r="O115" s="37">
        <f>30*N115/10</f>
        <v>0</v>
      </c>
      <c r="P115" s="36">
        <f t="shared" si="10"/>
        <v>20.405089311029201</v>
      </c>
      <c r="Q115" s="38">
        <f t="shared" si="11"/>
        <v>0.20405089311029201</v>
      </c>
      <c r="R115" s="51"/>
    </row>
    <row r="116" spans="1:18" ht="16.899999999999999" customHeight="1" x14ac:dyDescent="0.25">
      <c r="A116" s="28">
        <v>112</v>
      </c>
      <c r="B116" s="39" t="s">
        <v>147</v>
      </c>
      <c r="C116" s="30" t="s">
        <v>20</v>
      </c>
      <c r="D116" s="59">
        <v>55</v>
      </c>
      <c r="E116" s="58">
        <v>38633</v>
      </c>
      <c r="F116" s="33" t="s">
        <v>21</v>
      </c>
      <c r="G116" s="34">
        <v>10</v>
      </c>
      <c r="H116" s="28">
        <v>9</v>
      </c>
      <c r="I116" s="35">
        <f t="shared" si="19"/>
        <v>3.75</v>
      </c>
      <c r="J116" s="28">
        <v>276</v>
      </c>
      <c r="K116" s="36">
        <f>25*173/J116</f>
        <v>15.670289855072463</v>
      </c>
      <c r="L116" s="28" t="s">
        <v>98</v>
      </c>
      <c r="M116" s="36"/>
      <c r="N116" s="28" t="s">
        <v>98</v>
      </c>
      <c r="O116" s="37"/>
      <c r="P116" s="36">
        <f t="shared" si="10"/>
        <v>19.420289855072461</v>
      </c>
      <c r="Q116" s="38">
        <f t="shared" si="11"/>
        <v>0.19420289855072462</v>
      </c>
      <c r="R116" s="51"/>
    </row>
    <row r="117" spans="1:18" ht="16.899999999999999" customHeight="1" x14ac:dyDescent="0.25">
      <c r="A117" s="28">
        <v>113</v>
      </c>
      <c r="B117" s="39" t="s">
        <v>148</v>
      </c>
      <c r="C117" s="30" t="s">
        <v>20</v>
      </c>
      <c r="D117" s="34">
        <v>58</v>
      </c>
      <c r="E117" s="41">
        <v>38898</v>
      </c>
      <c r="F117" s="33" t="s">
        <v>21</v>
      </c>
      <c r="G117" s="34">
        <v>10</v>
      </c>
      <c r="H117" s="28">
        <v>24</v>
      </c>
      <c r="I117" s="35">
        <f t="shared" si="19"/>
        <v>10</v>
      </c>
      <c r="J117" s="28" t="s">
        <v>98</v>
      </c>
      <c r="K117" s="36"/>
      <c r="L117" s="28">
        <v>56.35</v>
      </c>
      <c r="M117" s="36">
        <f t="shared" ref="M117:M122" si="21">25*19.97/L117</f>
        <v>8.8598047914818103</v>
      </c>
      <c r="N117" s="28">
        <v>0</v>
      </c>
      <c r="O117" s="37">
        <f>30*N117/10</f>
        <v>0</v>
      </c>
      <c r="P117" s="36">
        <f t="shared" si="10"/>
        <v>18.85980479148181</v>
      </c>
      <c r="Q117" s="38">
        <f t="shared" si="11"/>
        <v>0.1885980479148181</v>
      </c>
      <c r="R117" s="51"/>
    </row>
    <row r="118" spans="1:18" ht="16.899999999999999" customHeight="1" x14ac:dyDescent="0.25">
      <c r="A118" s="28">
        <v>114</v>
      </c>
      <c r="B118" s="39" t="s">
        <v>149</v>
      </c>
      <c r="C118" s="30" t="s">
        <v>20</v>
      </c>
      <c r="D118" s="34">
        <v>44</v>
      </c>
      <c r="E118" s="42">
        <v>38661</v>
      </c>
      <c r="F118" s="33" t="s">
        <v>21</v>
      </c>
      <c r="G118" s="34">
        <v>11</v>
      </c>
      <c r="H118" s="28">
        <v>25</v>
      </c>
      <c r="I118" s="35">
        <f t="shared" si="19"/>
        <v>10.416666666666666</v>
      </c>
      <c r="J118" s="28" t="s">
        <v>98</v>
      </c>
      <c r="K118" s="36"/>
      <c r="L118" s="28">
        <v>78.349999999999994</v>
      </c>
      <c r="M118" s="36">
        <f t="shared" si="21"/>
        <v>6.3720485003190817</v>
      </c>
      <c r="N118" s="28">
        <v>0</v>
      </c>
      <c r="O118" s="37">
        <f>30*N118/10</f>
        <v>0</v>
      </c>
      <c r="P118" s="36">
        <f t="shared" si="10"/>
        <v>16.788715166985746</v>
      </c>
      <c r="Q118" s="38">
        <f t="shared" si="11"/>
        <v>0.16788715166985746</v>
      </c>
      <c r="R118" s="51"/>
    </row>
    <row r="119" spans="1:18" ht="16.899999999999999" customHeight="1" x14ac:dyDescent="0.25">
      <c r="A119" s="28">
        <v>115</v>
      </c>
      <c r="B119" s="39" t="s">
        <v>150</v>
      </c>
      <c r="C119" s="30" t="s">
        <v>20</v>
      </c>
      <c r="D119" s="34">
        <v>44</v>
      </c>
      <c r="E119" s="42">
        <v>38383</v>
      </c>
      <c r="F119" s="33" t="s">
        <v>21</v>
      </c>
      <c r="G119" s="34">
        <v>11</v>
      </c>
      <c r="H119" s="28">
        <v>15</v>
      </c>
      <c r="I119" s="35">
        <f t="shared" si="19"/>
        <v>6.25</v>
      </c>
      <c r="J119" s="28" t="s">
        <v>98</v>
      </c>
      <c r="K119" s="36"/>
      <c r="L119" s="28">
        <v>50.37</v>
      </c>
      <c r="M119" s="36">
        <f t="shared" si="21"/>
        <v>9.9116537621600163</v>
      </c>
      <c r="N119" s="28">
        <v>0</v>
      </c>
      <c r="O119" s="37">
        <f>30*N119/10</f>
        <v>0</v>
      </c>
      <c r="P119" s="36">
        <f t="shared" si="10"/>
        <v>16.161653762160014</v>
      </c>
      <c r="Q119" s="38">
        <f t="shared" si="11"/>
        <v>0.16161653762160014</v>
      </c>
      <c r="R119" s="51"/>
    </row>
    <row r="120" spans="1:18" ht="16.899999999999999" customHeight="1" x14ac:dyDescent="0.25">
      <c r="A120" s="28">
        <v>116</v>
      </c>
      <c r="B120" s="39" t="s">
        <v>151</v>
      </c>
      <c r="C120" s="30" t="s">
        <v>20</v>
      </c>
      <c r="D120" s="34">
        <v>44</v>
      </c>
      <c r="E120" s="42">
        <v>38692</v>
      </c>
      <c r="F120" s="33" t="s">
        <v>21</v>
      </c>
      <c r="G120" s="34">
        <v>11</v>
      </c>
      <c r="H120" s="28">
        <v>17</v>
      </c>
      <c r="I120" s="35">
        <f t="shared" si="19"/>
        <v>7.083333333333333</v>
      </c>
      <c r="J120" s="28" t="s">
        <v>98</v>
      </c>
      <c r="K120" s="36"/>
      <c r="L120" s="28">
        <v>59.41</v>
      </c>
      <c r="M120" s="36">
        <f t="shared" si="21"/>
        <v>8.4034674297256355</v>
      </c>
      <c r="N120" s="28">
        <v>0</v>
      </c>
      <c r="O120" s="37">
        <f>30*N120/10</f>
        <v>0</v>
      </c>
      <c r="P120" s="36">
        <f t="shared" si="10"/>
        <v>15.486800763058969</v>
      </c>
      <c r="Q120" s="38">
        <f t="shared" si="11"/>
        <v>0.15486800763058969</v>
      </c>
      <c r="R120" s="51"/>
    </row>
    <row r="121" spans="1:18" ht="16.899999999999999" customHeight="1" x14ac:dyDescent="0.25">
      <c r="A121" s="28">
        <v>117</v>
      </c>
      <c r="B121" s="29" t="s">
        <v>152</v>
      </c>
      <c r="C121" s="30" t="s">
        <v>20</v>
      </c>
      <c r="D121" s="34">
        <v>14</v>
      </c>
      <c r="E121" s="42">
        <v>39338</v>
      </c>
      <c r="F121" s="33" t="s">
        <v>21</v>
      </c>
      <c r="G121" s="34">
        <v>9</v>
      </c>
      <c r="H121" s="28">
        <v>10</v>
      </c>
      <c r="I121" s="35">
        <f t="shared" si="19"/>
        <v>4.166666666666667</v>
      </c>
      <c r="J121" s="28" t="s">
        <v>98</v>
      </c>
      <c r="K121" s="36"/>
      <c r="L121" s="28">
        <v>60.12</v>
      </c>
      <c r="M121" s="36">
        <f t="shared" si="21"/>
        <v>8.3042248835662011</v>
      </c>
      <c r="N121" s="28">
        <v>0</v>
      </c>
      <c r="O121" s="37">
        <f>30*N121/10</f>
        <v>0</v>
      </c>
      <c r="P121" s="36">
        <f t="shared" si="10"/>
        <v>12.470891550232867</v>
      </c>
      <c r="Q121" s="38">
        <f t="shared" si="11"/>
        <v>0.12470891550232867</v>
      </c>
      <c r="R121" s="51"/>
    </row>
    <row r="122" spans="1:18" ht="16.899999999999999" customHeight="1" x14ac:dyDescent="0.25">
      <c r="A122" s="28">
        <v>118</v>
      </c>
      <c r="B122" s="29" t="s">
        <v>153</v>
      </c>
      <c r="C122" s="30" t="s">
        <v>20</v>
      </c>
      <c r="D122" s="59">
        <v>55</v>
      </c>
      <c r="E122" s="58">
        <v>39012</v>
      </c>
      <c r="F122" s="33" t="s">
        <v>21</v>
      </c>
      <c r="G122" s="34">
        <v>9</v>
      </c>
      <c r="H122" s="28" t="s">
        <v>98</v>
      </c>
      <c r="I122" s="35"/>
      <c r="J122" s="28" t="s">
        <v>98</v>
      </c>
      <c r="K122" s="36"/>
      <c r="L122" s="28">
        <v>44.46</v>
      </c>
      <c r="M122" s="36">
        <f t="shared" si="21"/>
        <v>11.22919478182636</v>
      </c>
      <c r="N122" s="28" t="s">
        <v>98</v>
      </c>
      <c r="O122" s="37"/>
      <c r="P122" s="36">
        <f t="shared" si="10"/>
        <v>11.22919478182636</v>
      </c>
      <c r="Q122" s="38">
        <f t="shared" si="11"/>
        <v>0.1122919478182636</v>
      </c>
      <c r="R122" s="51"/>
    </row>
    <row r="123" spans="1:18" ht="16.899999999999999" customHeight="1" x14ac:dyDescent="0.25">
      <c r="A123" s="28">
        <v>119</v>
      </c>
      <c r="B123" s="29" t="s">
        <v>154</v>
      </c>
      <c r="C123" s="30" t="s">
        <v>20</v>
      </c>
      <c r="D123" s="34">
        <v>66</v>
      </c>
      <c r="E123" s="64">
        <v>39080</v>
      </c>
      <c r="F123" s="33" t="s">
        <v>21</v>
      </c>
      <c r="G123" s="34">
        <v>9</v>
      </c>
      <c r="H123" s="28">
        <v>20</v>
      </c>
      <c r="I123" s="35">
        <f>20*H123/48</f>
        <v>8.3333333333333339</v>
      </c>
      <c r="J123" s="28" t="s">
        <v>98</v>
      </c>
      <c r="K123" s="36"/>
      <c r="L123" s="28" t="s">
        <v>98</v>
      </c>
      <c r="M123" s="36"/>
      <c r="N123" s="28" t="s">
        <v>98</v>
      </c>
      <c r="O123" s="37"/>
      <c r="P123" s="36">
        <f t="shared" si="10"/>
        <v>8.3333333333333339</v>
      </c>
      <c r="Q123" s="38">
        <f t="shared" si="11"/>
        <v>8.3333333333333343E-2</v>
      </c>
      <c r="R123" s="51"/>
    </row>
    <row r="124" spans="1:18" ht="16.899999999999999" customHeight="1" x14ac:dyDescent="0.25">
      <c r="A124" s="28">
        <v>120</v>
      </c>
      <c r="B124" s="29" t="s">
        <v>155</v>
      </c>
      <c r="C124" s="30" t="s">
        <v>20</v>
      </c>
      <c r="D124" s="34">
        <v>31</v>
      </c>
      <c r="E124" s="41">
        <v>39205</v>
      </c>
      <c r="F124" s="33" t="s">
        <v>21</v>
      </c>
      <c r="G124" s="34">
        <v>9</v>
      </c>
      <c r="H124" s="28">
        <v>17</v>
      </c>
      <c r="I124" s="35">
        <f>20*H124/48</f>
        <v>7.083333333333333</v>
      </c>
      <c r="J124" s="28" t="s">
        <v>98</v>
      </c>
      <c r="K124" s="36"/>
      <c r="L124" s="28" t="s">
        <v>98</v>
      </c>
      <c r="M124" s="36"/>
      <c r="N124" s="28" t="s">
        <v>98</v>
      </c>
      <c r="O124" s="37"/>
      <c r="P124" s="36">
        <f t="shared" si="10"/>
        <v>7.083333333333333</v>
      </c>
      <c r="Q124" s="38">
        <f t="shared" si="11"/>
        <v>7.0833333333333331E-2</v>
      </c>
      <c r="R124" s="51"/>
    </row>
    <row r="125" spans="1:18" ht="16.899999999999999" customHeight="1" x14ac:dyDescent="0.25">
      <c r="A125" s="28">
        <v>121</v>
      </c>
      <c r="B125" s="29" t="s">
        <v>156</v>
      </c>
      <c r="C125" s="30" t="s">
        <v>20</v>
      </c>
      <c r="D125" s="34">
        <v>31</v>
      </c>
      <c r="E125" s="41">
        <v>39352</v>
      </c>
      <c r="F125" s="33" t="s">
        <v>21</v>
      </c>
      <c r="G125" s="34">
        <v>9</v>
      </c>
      <c r="H125" s="28">
        <v>15</v>
      </c>
      <c r="I125" s="35">
        <f>20*H125/48</f>
        <v>6.25</v>
      </c>
      <c r="J125" s="28" t="s">
        <v>98</v>
      </c>
      <c r="K125" s="36"/>
      <c r="L125" s="28" t="s">
        <v>98</v>
      </c>
      <c r="M125" s="36"/>
      <c r="N125" s="28" t="s">
        <v>98</v>
      </c>
      <c r="O125" s="37"/>
      <c r="P125" s="36">
        <f t="shared" si="10"/>
        <v>6.25</v>
      </c>
      <c r="Q125" s="38">
        <f t="shared" si="11"/>
        <v>6.25E-2</v>
      </c>
      <c r="R125" s="51"/>
    </row>
    <row r="126" spans="1:18" ht="16.899999999999999" customHeight="1" x14ac:dyDescent="0.25">
      <c r="A126" s="28">
        <v>122</v>
      </c>
      <c r="B126" s="29" t="s">
        <v>157</v>
      </c>
      <c r="C126" s="30" t="s">
        <v>20</v>
      </c>
      <c r="D126" s="60">
        <v>34</v>
      </c>
      <c r="E126" s="53">
        <v>39302</v>
      </c>
      <c r="F126" s="33" t="s">
        <v>21</v>
      </c>
      <c r="G126" s="34">
        <v>9</v>
      </c>
      <c r="H126" s="28" t="s">
        <v>98</v>
      </c>
      <c r="I126" s="35"/>
      <c r="J126" s="28" t="s">
        <v>98</v>
      </c>
      <c r="K126" s="36"/>
      <c r="L126" s="28" t="s">
        <v>98</v>
      </c>
      <c r="M126" s="36"/>
      <c r="N126" s="28" t="s">
        <v>98</v>
      </c>
      <c r="O126" s="37"/>
      <c r="P126" s="36"/>
      <c r="Q126" s="28"/>
      <c r="R126" s="28" t="s">
        <v>98</v>
      </c>
    </row>
    <row r="127" spans="1:18" ht="16.899999999999999" customHeight="1" x14ac:dyDescent="0.25">
      <c r="A127" s="28">
        <v>123</v>
      </c>
      <c r="B127" s="29" t="s">
        <v>158</v>
      </c>
      <c r="C127" s="30" t="s">
        <v>20</v>
      </c>
      <c r="D127" s="75">
        <v>26</v>
      </c>
      <c r="E127" s="76">
        <v>39022</v>
      </c>
      <c r="F127" s="33" t="s">
        <v>21</v>
      </c>
      <c r="G127" s="34">
        <v>9</v>
      </c>
      <c r="H127" s="28" t="s">
        <v>98</v>
      </c>
      <c r="I127" s="35"/>
      <c r="J127" s="28" t="s">
        <v>98</v>
      </c>
      <c r="K127" s="36"/>
      <c r="L127" s="28" t="s">
        <v>98</v>
      </c>
      <c r="M127" s="36"/>
      <c r="N127" s="28" t="s">
        <v>98</v>
      </c>
      <c r="O127" s="37"/>
      <c r="P127" s="36"/>
      <c r="Q127" s="28"/>
      <c r="R127" s="28" t="s">
        <v>98</v>
      </c>
    </row>
    <row r="128" spans="1:18" ht="16.899999999999999" customHeight="1" x14ac:dyDescent="0.25">
      <c r="A128" s="28">
        <v>124</v>
      </c>
      <c r="B128" s="29" t="s">
        <v>159</v>
      </c>
      <c r="C128" s="30" t="s">
        <v>20</v>
      </c>
      <c r="D128" s="34">
        <v>46</v>
      </c>
      <c r="E128" s="42">
        <v>39100</v>
      </c>
      <c r="F128" s="33" t="s">
        <v>21</v>
      </c>
      <c r="G128" s="34">
        <v>9</v>
      </c>
      <c r="H128" s="28" t="s">
        <v>98</v>
      </c>
      <c r="I128" s="35"/>
      <c r="J128" s="28" t="s">
        <v>98</v>
      </c>
      <c r="K128" s="36"/>
      <c r="L128" s="28" t="s">
        <v>98</v>
      </c>
      <c r="M128" s="36"/>
      <c r="N128" s="28" t="s">
        <v>98</v>
      </c>
      <c r="O128" s="37"/>
      <c r="P128" s="36"/>
      <c r="Q128" s="28"/>
      <c r="R128" s="28" t="s">
        <v>98</v>
      </c>
    </row>
    <row r="129" spans="1:18" ht="16.899999999999999" customHeight="1" x14ac:dyDescent="0.25">
      <c r="A129" s="28">
        <v>125</v>
      </c>
      <c r="B129" s="29" t="s">
        <v>160</v>
      </c>
      <c r="C129" s="30" t="s">
        <v>20</v>
      </c>
      <c r="D129" s="34">
        <v>91</v>
      </c>
      <c r="E129" s="41">
        <v>39257</v>
      </c>
      <c r="F129" s="33" t="s">
        <v>21</v>
      </c>
      <c r="G129" s="34">
        <v>9</v>
      </c>
      <c r="H129" s="28" t="s">
        <v>98</v>
      </c>
      <c r="I129" s="35"/>
      <c r="J129" s="28" t="s">
        <v>98</v>
      </c>
      <c r="K129" s="36"/>
      <c r="L129" s="28" t="s">
        <v>98</v>
      </c>
      <c r="M129" s="36"/>
      <c r="N129" s="28" t="s">
        <v>98</v>
      </c>
      <c r="O129" s="37"/>
      <c r="P129" s="36"/>
      <c r="Q129" s="28"/>
      <c r="R129" s="28" t="s">
        <v>98</v>
      </c>
    </row>
    <row r="130" spans="1:18" ht="16.899999999999999" customHeight="1" x14ac:dyDescent="0.25">
      <c r="A130" s="28">
        <v>126</v>
      </c>
      <c r="B130" s="29" t="s">
        <v>161</v>
      </c>
      <c r="C130" s="30" t="s">
        <v>20</v>
      </c>
      <c r="D130" s="40">
        <v>72</v>
      </c>
      <c r="E130" s="41">
        <v>39200</v>
      </c>
      <c r="F130" s="33" t="s">
        <v>21</v>
      </c>
      <c r="G130" s="34">
        <v>9</v>
      </c>
      <c r="H130" s="28" t="s">
        <v>98</v>
      </c>
      <c r="I130" s="35"/>
      <c r="J130" s="28" t="s">
        <v>98</v>
      </c>
      <c r="K130" s="36"/>
      <c r="L130" s="28" t="s">
        <v>98</v>
      </c>
      <c r="M130" s="36"/>
      <c r="N130" s="28" t="s">
        <v>98</v>
      </c>
      <c r="O130" s="37"/>
      <c r="P130" s="36"/>
      <c r="Q130" s="28"/>
      <c r="R130" s="28" t="s">
        <v>98</v>
      </c>
    </row>
    <row r="131" spans="1:18" ht="16.899999999999999" customHeight="1" x14ac:dyDescent="0.25">
      <c r="A131" s="28">
        <v>127</v>
      </c>
      <c r="B131" s="29" t="s">
        <v>162</v>
      </c>
      <c r="C131" s="30" t="s">
        <v>20</v>
      </c>
      <c r="D131" s="34">
        <v>91</v>
      </c>
      <c r="E131" s="41">
        <v>39139</v>
      </c>
      <c r="F131" s="33" t="s">
        <v>21</v>
      </c>
      <c r="G131" s="34">
        <v>9</v>
      </c>
      <c r="H131" s="28" t="s">
        <v>98</v>
      </c>
      <c r="I131" s="35"/>
      <c r="J131" s="28" t="s">
        <v>98</v>
      </c>
      <c r="K131" s="36"/>
      <c r="L131" s="28" t="s">
        <v>98</v>
      </c>
      <c r="M131" s="36"/>
      <c r="N131" s="28" t="s">
        <v>98</v>
      </c>
      <c r="O131" s="37"/>
      <c r="P131" s="36"/>
      <c r="Q131" s="28"/>
      <c r="R131" s="28" t="s">
        <v>98</v>
      </c>
    </row>
    <row r="132" spans="1:18" ht="16.899999999999999" customHeight="1" x14ac:dyDescent="0.25">
      <c r="A132" s="28">
        <v>128</v>
      </c>
      <c r="B132" s="29" t="s">
        <v>163</v>
      </c>
      <c r="C132" s="30" t="s">
        <v>20</v>
      </c>
      <c r="D132" s="49">
        <v>19</v>
      </c>
      <c r="E132" s="57" t="s">
        <v>164</v>
      </c>
      <c r="F132" s="33" t="s">
        <v>21</v>
      </c>
      <c r="G132" s="34">
        <v>9</v>
      </c>
      <c r="H132" s="28" t="s">
        <v>98</v>
      </c>
      <c r="I132" s="35"/>
      <c r="J132" s="28" t="s">
        <v>98</v>
      </c>
      <c r="K132" s="36"/>
      <c r="L132" s="28" t="s">
        <v>98</v>
      </c>
      <c r="M132" s="36"/>
      <c r="N132" s="28" t="s">
        <v>98</v>
      </c>
      <c r="O132" s="37"/>
      <c r="P132" s="36"/>
      <c r="Q132" s="28"/>
      <c r="R132" s="28" t="s">
        <v>98</v>
      </c>
    </row>
    <row r="133" spans="1:18" ht="16.899999999999999" customHeight="1" x14ac:dyDescent="0.25">
      <c r="A133" s="28">
        <v>129</v>
      </c>
      <c r="B133" s="29" t="s">
        <v>165</v>
      </c>
      <c r="C133" s="30" t="s">
        <v>20</v>
      </c>
      <c r="D133" s="34">
        <v>86</v>
      </c>
      <c r="E133" s="42">
        <v>39244</v>
      </c>
      <c r="F133" s="33" t="s">
        <v>21</v>
      </c>
      <c r="G133" s="34">
        <v>9</v>
      </c>
      <c r="H133" s="28" t="s">
        <v>98</v>
      </c>
      <c r="I133" s="35"/>
      <c r="J133" s="28" t="s">
        <v>98</v>
      </c>
      <c r="K133" s="36"/>
      <c r="L133" s="28" t="s">
        <v>98</v>
      </c>
      <c r="M133" s="36"/>
      <c r="N133" s="28" t="s">
        <v>98</v>
      </c>
      <c r="O133" s="37"/>
      <c r="P133" s="36"/>
      <c r="Q133" s="28"/>
      <c r="R133" s="28" t="s">
        <v>98</v>
      </c>
    </row>
    <row r="134" spans="1:18" ht="16.899999999999999" customHeight="1" x14ac:dyDescent="0.25">
      <c r="A134" s="28">
        <v>130</v>
      </c>
      <c r="B134" s="29" t="s">
        <v>166</v>
      </c>
      <c r="C134" s="30" t="s">
        <v>20</v>
      </c>
      <c r="D134" s="34">
        <v>88</v>
      </c>
      <c r="E134" s="41">
        <v>38877</v>
      </c>
      <c r="F134" s="33" t="s">
        <v>21</v>
      </c>
      <c r="G134" s="34">
        <v>9</v>
      </c>
      <c r="H134" s="28" t="s">
        <v>98</v>
      </c>
      <c r="I134" s="35"/>
      <c r="J134" s="28" t="s">
        <v>98</v>
      </c>
      <c r="K134" s="36"/>
      <c r="L134" s="28" t="s">
        <v>98</v>
      </c>
      <c r="M134" s="36"/>
      <c r="N134" s="28" t="s">
        <v>98</v>
      </c>
      <c r="O134" s="37"/>
      <c r="P134" s="36"/>
      <c r="Q134" s="28"/>
      <c r="R134" s="28" t="s">
        <v>98</v>
      </c>
    </row>
    <row r="135" spans="1:18" ht="16.899999999999999" customHeight="1" x14ac:dyDescent="0.25">
      <c r="A135" s="28">
        <v>131</v>
      </c>
      <c r="B135" s="29" t="s">
        <v>167</v>
      </c>
      <c r="C135" s="30" t="s">
        <v>20</v>
      </c>
      <c r="D135" s="40">
        <v>81</v>
      </c>
      <c r="E135" s="41">
        <v>39038</v>
      </c>
      <c r="F135" s="33" t="s">
        <v>21</v>
      </c>
      <c r="G135" s="34">
        <v>9</v>
      </c>
      <c r="H135" s="28" t="s">
        <v>98</v>
      </c>
      <c r="I135" s="35"/>
      <c r="J135" s="28" t="s">
        <v>98</v>
      </c>
      <c r="K135" s="36"/>
      <c r="L135" s="28" t="s">
        <v>98</v>
      </c>
      <c r="M135" s="36"/>
      <c r="N135" s="28" t="s">
        <v>98</v>
      </c>
      <c r="O135" s="37"/>
      <c r="P135" s="36"/>
      <c r="Q135" s="28"/>
      <c r="R135" s="28" t="s">
        <v>98</v>
      </c>
    </row>
    <row r="136" spans="1:18" ht="16.899999999999999" customHeight="1" x14ac:dyDescent="0.25">
      <c r="A136" s="28">
        <v>132</v>
      </c>
      <c r="B136" s="29" t="s">
        <v>168</v>
      </c>
      <c r="C136" s="30" t="s">
        <v>20</v>
      </c>
      <c r="D136" s="40">
        <v>81</v>
      </c>
      <c r="E136" s="41">
        <v>39212</v>
      </c>
      <c r="F136" s="33" t="s">
        <v>21</v>
      </c>
      <c r="G136" s="34">
        <v>9</v>
      </c>
      <c r="H136" s="28" t="s">
        <v>98</v>
      </c>
      <c r="I136" s="35"/>
      <c r="J136" s="28" t="s">
        <v>98</v>
      </c>
      <c r="K136" s="36"/>
      <c r="L136" s="28" t="s">
        <v>98</v>
      </c>
      <c r="M136" s="36"/>
      <c r="N136" s="28" t="s">
        <v>98</v>
      </c>
      <c r="O136" s="37"/>
      <c r="P136" s="36"/>
      <c r="Q136" s="28"/>
      <c r="R136" s="28" t="s">
        <v>98</v>
      </c>
    </row>
    <row r="137" spans="1:18" ht="16.899999999999999" customHeight="1" x14ac:dyDescent="0.25">
      <c r="A137" s="28">
        <v>133</v>
      </c>
      <c r="B137" s="29" t="s">
        <v>169</v>
      </c>
      <c r="C137" s="30" t="s">
        <v>20</v>
      </c>
      <c r="D137" s="34">
        <v>4</v>
      </c>
      <c r="E137" s="42">
        <v>39084</v>
      </c>
      <c r="F137" s="33" t="s">
        <v>21</v>
      </c>
      <c r="G137" s="34">
        <v>9</v>
      </c>
      <c r="H137" s="28" t="s">
        <v>98</v>
      </c>
      <c r="I137" s="35"/>
      <c r="J137" s="28" t="s">
        <v>98</v>
      </c>
      <c r="K137" s="36"/>
      <c r="L137" s="28" t="s">
        <v>98</v>
      </c>
      <c r="M137" s="36"/>
      <c r="N137" s="28" t="s">
        <v>98</v>
      </c>
      <c r="O137" s="37"/>
      <c r="P137" s="36"/>
      <c r="Q137" s="28"/>
      <c r="R137" s="28" t="s">
        <v>98</v>
      </c>
    </row>
    <row r="138" spans="1:18" ht="16.899999999999999" customHeight="1" x14ac:dyDescent="0.25">
      <c r="A138" s="28">
        <v>134</v>
      </c>
      <c r="B138" s="29" t="s">
        <v>170</v>
      </c>
      <c r="C138" s="30" t="s">
        <v>20</v>
      </c>
      <c r="D138" s="40">
        <v>20</v>
      </c>
      <c r="E138" s="42">
        <v>39147</v>
      </c>
      <c r="F138" s="33" t="s">
        <v>21</v>
      </c>
      <c r="G138" s="34">
        <v>9</v>
      </c>
      <c r="H138" s="28" t="s">
        <v>98</v>
      </c>
      <c r="I138" s="35"/>
      <c r="J138" s="28" t="s">
        <v>98</v>
      </c>
      <c r="K138" s="36"/>
      <c r="L138" s="28" t="s">
        <v>98</v>
      </c>
      <c r="M138" s="36"/>
      <c r="N138" s="28" t="s">
        <v>98</v>
      </c>
      <c r="O138" s="37"/>
      <c r="P138" s="36"/>
      <c r="Q138" s="28"/>
      <c r="R138" s="28" t="s">
        <v>98</v>
      </c>
    </row>
    <row r="139" spans="1:18" ht="16.899999999999999" customHeight="1" x14ac:dyDescent="0.25">
      <c r="A139" s="28">
        <v>135</v>
      </c>
      <c r="B139" s="29" t="s">
        <v>171</v>
      </c>
      <c r="C139" s="30" t="s">
        <v>20</v>
      </c>
      <c r="D139" s="40">
        <v>57</v>
      </c>
      <c r="E139" s="41">
        <v>39159</v>
      </c>
      <c r="F139" s="33" t="s">
        <v>21</v>
      </c>
      <c r="G139" s="34">
        <v>9</v>
      </c>
      <c r="H139" s="28" t="s">
        <v>98</v>
      </c>
      <c r="I139" s="35"/>
      <c r="J139" s="28" t="s">
        <v>98</v>
      </c>
      <c r="K139" s="36"/>
      <c r="L139" s="28" t="s">
        <v>98</v>
      </c>
      <c r="M139" s="36"/>
      <c r="N139" s="28" t="s">
        <v>98</v>
      </c>
      <c r="O139" s="37"/>
      <c r="P139" s="36"/>
      <c r="Q139" s="28"/>
      <c r="R139" s="28" t="s">
        <v>98</v>
      </c>
    </row>
    <row r="140" spans="1:18" ht="16.899999999999999" customHeight="1" x14ac:dyDescent="0.25">
      <c r="A140" s="28">
        <v>136</v>
      </c>
      <c r="B140" s="39" t="s">
        <v>172</v>
      </c>
      <c r="C140" s="30" t="s">
        <v>20</v>
      </c>
      <c r="D140" s="34">
        <v>40</v>
      </c>
      <c r="E140" s="41">
        <v>39049</v>
      </c>
      <c r="F140" s="33" t="s">
        <v>21</v>
      </c>
      <c r="G140" s="34">
        <v>10</v>
      </c>
      <c r="H140" s="28" t="s">
        <v>98</v>
      </c>
      <c r="I140" s="35"/>
      <c r="J140" s="28" t="s">
        <v>98</v>
      </c>
      <c r="K140" s="36"/>
      <c r="L140" s="28" t="s">
        <v>98</v>
      </c>
      <c r="M140" s="36"/>
      <c r="N140" s="28" t="s">
        <v>98</v>
      </c>
      <c r="O140" s="37"/>
      <c r="P140" s="36"/>
      <c r="Q140" s="28"/>
      <c r="R140" s="28" t="s">
        <v>98</v>
      </c>
    </row>
    <row r="141" spans="1:18" ht="16.899999999999999" customHeight="1" x14ac:dyDescent="0.25">
      <c r="A141" s="28">
        <v>137</v>
      </c>
      <c r="B141" s="39" t="s">
        <v>173</v>
      </c>
      <c r="C141" s="30" t="s">
        <v>20</v>
      </c>
      <c r="D141" s="52">
        <v>90</v>
      </c>
      <c r="E141" s="53" t="s">
        <v>174</v>
      </c>
      <c r="F141" s="33" t="s">
        <v>21</v>
      </c>
      <c r="G141" s="34">
        <v>10</v>
      </c>
      <c r="H141" s="28" t="s">
        <v>98</v>
      </c>
      <c r="I141" s="35"/>
      <c r="J141" s="28" t="s">
        <v>98</v>
      </c>
      <c r="K141" s="36"/>
      <c r="L141" s="28" t="s">
        <v>98</v>
      </c>
      <c r="M141" s="36"/>
      <c r="N141" s="28" t="s">
        <v>98</v>
      </c>
      <c r="O141" s="37"/>
      <c r="P141" s="36"/>
      <c r="Q141" s="28"/>
      <c r="R141" s="28" t="s">
        <v>98</v>
      </c>
    </row>
    <row r="142" spans="1:18" ht="16.899999999999999" customHeight="1" x14ac:dyDescent="0.25">
      <c r="A142" s="28">
        <v>138</v>
      </c>
      <c r="B142" s="39" t="s">
        <v>175</v>
      </c>
      <c r="C142" s="30" t="s">
        <v>20</v>
      </c>
      <c r="D142" s="34">
        <v>35</v>
      </c>
      <c r="E142" s="41">
        <v>38957</v>
      </c>
      <c r="F142" s="33" t="s">
        <v>21</v>
      </c>
      <c r="G142" s="34">
        <v>10</v>
      </c>
      <c r="H142" s="28" t="s">
        <v>98</v>
      </c>
      <c r="I142" s="35"/>
      <c r="J142" s="28" t="s">
        <v>98</v>
      </c>
      <c r="K142" s="36"/>
      <c r="L142" s="28" t="s">
        <v>98</v>
      </c>
      <c r="M142" s="36"/>
      <c r="N142" s="28" t="s">
        <v>98</v>
      </c>
      <c r="O142" s="37"/>
      <c r="P142" s="36"/>
      <c r="Q142" s="28"/>
      <c r="R142" s="28" t="s">
        <v>98</v>
      </c>
    </row>
    <row r="143" spans="1:18" ht="16.899999999999999" customHeight="1" x14ac:dyDescent="0.25">
      <c r="A143" s="28">
        <v>139</v>
      </c>
      <c r="B143" s="39" t="s">
        <v>176</v>
      </c>
      <c r="C143" s="30" t="s">
        <v>20</v>
      </c>
      <c r="D143" s="34">
        <v>82</v>
      </c>
      <c r="E143" s="42">
        <v>38747</v>
      </c>
      <c r="F143" s="33" t="s">
        <v>21</v>
      </c>
      <c r="G143" s="34">
        <v>10</v>
      </c>
      <c r="H143" s="28" t="s">
        <v>98</v>
      </c>
      <c r="I143" s="35"/>
      <c r="J143" s="28" t="s">
        <v>98</v>
      </c>
      <c r="K143" s="36"/>
      <c r="L143" s="28" t="s">
        <v>98</v>
      </c>
      <c r="M143" s="36"/>
      <c r="N143" s="28" t="s">
        <v>98</v>
      </c>
      <c r="O143" s="37"/>
      <c r="P143" s="36"/>
      <c r="Q143" s="28"/>
      <c r="R143" s="28" t="s">
        <v>98</v>
      </c>
    </row>
    <row r="144" spans="1:18" ht="16.899999999999999" customHeight="1" x14ac:dyDescent="0.25">
      <c r="A144" s="28">
        <v>140</v>
      </c>
      <c r="B144" s="39" t="s">
        <v>177</v>
      </c>
      <c r="C144" s="30" t="s">
        <v>20</v>
      </c>
      <c r="D144" s="63">
        <v>94</v>
      </c>
      <c r="E144" s="43">
        <v>38875</v>
      </c>
      <c r="F144" s="33" t="s">
        <v>21</v>
      </c>
      <c r="G144" s="34">
        <v>10</v>
      </c>
      <c r="H144" s="28" t="s">
        <v>98</v>
      </c>
      <c r="I144" s="35"/>
      <c r="J144" s="28" t="s">
        <v>98</v>
      </c>
      <c r="K144" s="36"/>
      <c r="L144" s="28" t="s">
        <v>98</v>
      </c>
      <c r="M144" s="36"/>
      <c r="N144" s="28" t="s">
        <v>98</v>
      </c>
      <c r="O144" s="37"/>
      <c r="P144" s="36"/>
      <c r="Q144" s="28"/>
      <c r="R144" s="28" t="s">
        <v>98</v>
      </c>
    </row>
    <row r="145" spans="1:18" ht="16.899999999999999" customHeight="1" x14ac:dyDescent="0.25">
      <c r="A145" s="28">
        <v>141</v>
      </c>
      <c r="B145" s="39" t="s">
        <v>178</v>
      </c>
      <c r="C145" s="30" t="s">
        <v>20</v>
      </c>
      <c r="D145" s="34">
        <v>88</v>
      </c>
      <c r="E145" s="41">
        <v>39052</v>
      </c>
      <c r="F145" s="33" t="s">
        <v>21</v>
      </c>
      <c r="G145" s="34">
        <v>10</v>
      </c>
      <c r="H145" s="28" t="s">
        <v>98</v>
      </c>
      <c r="I145" s="35"/>
      <c r="J145" s="28" t="s">
        <v>98</v>
      </c>
      <c r="K145" s="36"/>
      <c r="L145" s="28" t="s">
        <v>98</v>
      </c>
      <c r="M145" s="36"/>
      <c r="N145" s="28" t="s">
        <v>98</v>
      </c>
      <c r="O145" s="37"/>
      <c r="P145" s="36"/>
      <c r="Q145" s="28"/>
      <c r="R145" s="28" t="s">
        <v>98</v>
      </c>
    </row>
    <row r="146" spans="1:18" ht="16.899999999999999" customHeight="1" x14ac:dyDescent="0.25">
      <c r="A146" s="28">
        <v>142</v>
      </c>
      <c r="B146" s="39" t="s">
        <v>179</v>
      </c>
      <c r="C146" s="30" t="s">
        <v>20</v>
      </c>
      <c r="D146" s="63">
        <v>48</v>
      </c>
      <c r="E146" s="53">
        <v>38790</v>
      </c>
      <c r="F146" s="33" t="s">
        <v>21</v>
      </c>
      <c r="G146" s="34">
        <v>10</v>
      </c>
      <c r="H146" s="28" t="s">
        <v>98</v>
      </c>
      <c r="I146" s="35"/>
      <c r="J146" s="28" t="s">
        <v>98</v>
      </c>
      <c r="K146" s="36"/>
      <c r="L146" s="28" t="s">
        <v>98</v>
      </c>
      <c r="M146" s="36"/>
      <c r="N146" s="28" t="s">
        <v>98</v>
      </c>
      <c r="O146" s="37"/>
      <c r="P146" s="36"/>
      <c r="Q146" s="28"/>
      <c r="R146" s="28" t="s">
        <v>98</v>
      </c>
    </row>
    <row r="147" spans="1:18" ht="16.899999999999999" customHeight="1" x14ac:dyDescent="0.25">
      <c r="A147" s="28">
        <v>143</v>
      </c>
      <c r="B147" s="39" t="s">
        <v>180</v>
      </c>
      <c r="C147" s="30" t="s">
        <v>20</v>
      </c>
      <c r="D147" s="34">
        <v>40</v>
      </c>
      <c r="E147" s="41">
        <v>38841</v>
      </c>
      <c r="F147" s="33" t="s">
        <v>21</v>
      </c>
      <c r="G147" s="34">
        <v>10</v>
      </c>
      <c r="H147" s="28" t="s">
        <v>98</v>
      </c>
      <c r="I147" s="35"/>
      <c r="J147" s="28" t="s">
        <v>98</v>
      </c>
      <c r="K147" s="36"/>
      <c r="L147" s="28" t="s">
        <v>98</v>
      </c>
      <c r="M147" s="36"/>
      <c r="N147" s="28" t="s">
        <v>98</v>
      </c>
      <c r="O147" s="37"/>
      <c r="P147" s="36"/>
      <c r="Q147" s="28"/>
      <c r="R147" s="28" t="s">
        <v>98</v>
      </c>
    </row>
    <row r="148" spans="1:18" ht="16.899999999999999" customHeight="1" x14ac:dyDescent="0.25">
      <c r="A148" s="28">
        <v>144</v>
      </c>
      <c r="B148" s="39" t="s">
        <v>181</v>
      </c>
      <c r="C148" s="30" t="s">
        <v>20</v>
      </c>
      <c r="D148" s="34">
        <v>43</v>
      </c>
      <c r="E148" s="41">
        <v>38835</v>
      </c>
      <c r="F148" s="33" t="s">
        <v>21</v>
      </c>
      <c r="G148" s="34">
        <v>10</v>
      </c>
      <c r="H148" s="28" t="s">
        <v>98</v>
      </c>
      <c r="I148" s="35"/>
      <c r="J148" s="28" t="s">
        <v>98</v>
      </c>
      <c r="K148" s="36"/>
      <c r="L148" s="28" t="s">
        <v>98</v>
      </c>
      <c r="M148" s="36"/>
      <c r="N148" s="28" t="s">
        <v>98</v>
      </c>
      <c r="O148" s="37"/>
      <c r="P148" s="36"/>
      <c r="Q148" s="28"/>
      <c r="R148" s="28" t="s">
        <v>98</v>
      </c>
    </row>
    <row r="149" spans="1:18" ht="16.899999999999999" customHeight="1" x14ac:dyDescent="0.25">
      <c r="A149" s="28">
        <v>145</v>
      </c>
      <c r="B149" s="39" t="s">
        <v>182</v>
      </c>
      <c r="C149" s="30" t="s">
        <v>20</v>
      </c>
      <c r="D149" s="34">
        <v>46</v>
      </c>
      <c r="E149" s="42">
        <v>38665</v>
      </c>
      <c r="F149" s="33" t="s">
        <v>21</v>
      </c>
      <c r="G149" s="34">
        <v>10</v>
      </c>
      <c r="H149" s="28" t="s">
        <v>98</v>
      </c>
      <c r="I149" s="35"/>
      <c r="J149" s="28" t="s">
        <v>98</v>
      </c>
      <c r="K149" s="36"/>
      <c r="L149" s="28" t="s">
        <v>98</v>
      </c>
      <c r="M149" s="36"/>
      <c r="N149" s="28" t="s">
        <v>98</v>
      </c>
      <c r="O149" s="37"/>
      <c r="P149" s="36"/>
      <c r="Q149" s="28"/>
      <c r="R149" s="28" t="s">
        <v>98</v>
      </c>
    </row>
    <row r="150" spans="1:18" ht="16.899999999999999" customHeight="1" x14ac:dyDescent="0.25">
      <c r="A150" s="28">
        <v>146</v>
      </c>
      <c r="B150" s="39" t="s">
        <v>183</v>
      </c>
      <c r="C150" s="30" t="s">
        <v>20</v>
      </c>
      <c r="D150" s="34">
        <v>51</v>
      </c>
      <c r="E150" s="41">
        <v>38983</v>
      </c>
      <c r="F150" s="33" t="s">
        <v>21</v>
      </c>
      <c r="G150" s="34">
        <v>10</v>
      </c>
      <c r="H150" s="28" t="s">
        <v>98</v>
      </c>
      <c r="I150" s="35"/>
      <c r="J150" s="28" t="s">
        <v>98</v>
      </c>
      <c r="K150" s="36"/>
      <c r="L150" s="28" t="s">
        <v>98</v>
      </c>
      <c r="M150" s="36"/>
      <c r="N150" s="28" t="s">
        <v>98</v>
      </c>
      <c r="O150" s="37"/>
      <c r="P150" s="36"/>
      <c r="Q150" s="28"/>
      <c r="R150" s="28" t="s">
        <v>98</v>
      </c>
    </row>
    <row r="151" spans="1:18" ht="16.899999999999999" customHeight="1" x14ac:dyDescent="0.25">
      <c r="A151" s="28">
        <v>147</v>
      </c>
      <c r="B151" s="39" t="s">
        <v>184</v>
      </c>
      <c r="C151" s="30" t="s">
        <v>20</v>
      </c>
      <c r="D151" s="56">
        <v>77</v>
      </c>
      <c r="E151" s="42">
        <v>38716</v>
      </c>
      <c r="F151" s="33" t="s">
        <v>21</v>
      </c>
      <c r="G151" s="56">
        <v>11</v>
      </c>
      <c r="H151" s="28" t="s">
        <v>98</v>
      </c>
      <c r="I151" s="35"/>
      <c r="J151" s="28" t="s">
        <v>98</v>
      </c>
      <c r="K151" s="36"/>
      <c r="L151" s="28" t="s">
        <v>98</v>
      </c>
      <c r="M151" s="36"/>
      <c r="N151" s="28" t="s">
        <v>98</v>
      </c>
      <c r="O151" s="37"/>
      <c r="P151" s="36"/>
      <c r="Q151" s="28"/>
      <c r="R151" s="28" t="s">
        <v>98</v>
      </c>
    </row>
    <row r="152" spans="1:18" ht="16.899999999999999" customHeight="1" x14ac:dyDescent="0.25">
      <c r="A152" s="28">
        <v>148</v>
      </c>
      <c r="B152" s="39" t="s">
        <v>185</v>
      </c>
      <c r="C152" s="30" t="s">
        <v>20</v>
      </c>
      <c r="D152" s="34">
        <v>43</v>
      </c>
      <c r="E152" s="41">
        <v>38074</v>
      </c>
      <c r="F152" s="33" t="s">
        <v>21</v>
      </c>
      <c r="G152" s="40">
        <v>11</v>
      </c>
      <c r="H152" s="28" t="s">
        <v>98</v>
      </c>
      <c r="I152" s="35"/>
      <c r="J152" s="28" t="s">
        <v>98</v>
      </c>
      <c r="K152" s="36"/>
      <c r="L152" s="28" t="s">
        <v>98</v>
      </c>
      <c r="M152" s="36"/>
      <c r="N152" s="28" t="s">
        <v>98</v>
      </c>
      <c r="O152" s="37"/>
      <c r="P152" s="36"/>
      <c r="Q152" s="28"/>
      <c r="R152" s="28" t="s">
        <v>98</v>
      </c>
    </row>
    <row r="153" spans="1:18" ht="16.899999999999999" customHeight="1" x14ac:dyDescent="0.25">
      <c r="A153" s="28">
        <v>149</v>
      </c>
      <c r="B153" s="39" t="s">
        <v>186</v>
      </c>
      <c r="C153" s="30" t="s">
        <v>20</v>
      </c>
      <c r="D153" s="34">
        <v>89</v>
      </c>
      <c r="E153" s="58">
        <v>38284</v>
      </c>
      <c r="F153" s="33" t="s">
        <v>21</v>
      </c>
      <c r="G153" s="34">
        <v>11</v>
      </c>
      <c r="H153" s="28" t="s">
        <v>98</v>
      </c>
      <c r="I153" s="35"/>
      <c r="J153" s="28" t="s">
        <v>98</v>
      </c>
      <c r="K153" s="36"/>
      <c r="L153" s="28" t="s">
        <v>98</v>
      </c>
      <c r="M153" s="36"/>
      <c r="N153" s="28" t="s">
        <v>98</v>
      </c>
      <c r="O153" s="37"/>
      <c r="P153" s="36"/>
      <c r="Q153" s="28"/>
      <c r="R153" s="28" t="s">
        <v>98</v>
      </c>
    </row>
    <row r="154" spans="1:18" ht="16.899999999999999" customHeight="1" x14ac:dyDescent="0.25">
      <c r="A154" s="28">
        <v>150</v>
      </c>
      <c r="B154" s="39" t="s">
        <v>187</v>
      </c>
      <c r="C154" s="30" t="s">
        <v>20</v>
      </c>
      <c r="D154" s="40">
        <v>16</v>
      </c>
      <c r="E154" s="41">
        <v>38967</v>
      </c>
      <c r="F154" s="33" t="s">
        <v>21</v>
      </c>
      <c r="G154" s="40">
        <v>11</v>
      </c>
      <c r="H154" s="28" t="s">
        <v>98</v>
      </c>
      <c r="I154" s="35"/>
      <c r="J154" s="28" t="s">
        <v>98</v>
      </c>
      <c r="K154" s="36"/>
      <c r="L154" s="28" t="s">
        <v>98</v>
      </c>
      <c r="M154" s="36"/>
      <c r="N154" s="28" t="s">
        <v>98</v>
      </c>
      <c r="O154" s="37"/>
      <c r="P154" s="36"/>
      <c r="Q154" s="28"/>
      <c r="R154" s="28" t="s">
        <v>98</v>
      </c>
    </row>
    <row r="155" spans="1:18" ht="16.899999999999999" customHeight="1" x14ac:dyDescent="0.25">
      <c r="A155" s="28">
        <v>151</v>
      </c>
      <c r="B155" s="39" t="s">
        <v>188</v>
      </c>
      <c r="C155" s="30" t="s">
        <v>20</v>
      </c>
      <c r="D155" s="77">
        <v>76</v>
      </c>
      <c r="E155" s="43">
        <v>38503</v>
      </c>
      <c r="F155" s="33" t="s">
        <v>21</v>
      </c>
      <c r="G155" s="77">
        <v>11</v>
      </c>
      <c r="H155" s="28" t="s">
        <v>98</v>
      </c>
      <c r="I155" s="35"/>
      <c r="J155" s="28" t="s">
        <v>98</v>
      </c>
      <c r="K155" s="36"/>
      <c r="L155" s="28" t="s">
        <v>98</v>
      </c>
      <c r="M155" s="36"/>
      <c r="N155" s="28" t="s">
        <v>98</v>
      </c>
      <c r="O155" s="37"/>
      <c r="P155" s="36"/>
      <c r="Q155" s="28"/>
      <c r="R155" s="28" t="s">
        <v>98</v>
      </c>
    </row>
    <row r="156" spans="1:18" ht="16.899999999999999" customHeight="1" x14ac:dyDescent="0.25">
      <c r="A156" s="28">
        <v>152</v>
      </c>
      <c r="B156" s="39" t="s">
        <v>189</v>
      </c>
      <c r="C156" s="30" t="s">
        <v>20</v>
      </c>
      <c r="D156" s="34">
        <v>88</v>
      </c>
      <c r="E156" s="41">
        <v>38631</v>
      </c>
      <c r="F156" s="33" t="s">
        <v>21</v>
      </c>
      <c r="G156" s="65">
        <v>11</v>
      </c>
      <c r="H156" s="28" t="s">
        <v>98</v>
      </c>
      <c r="I156" s="35"/>
      <c r="J156" s="28" t="s">
        <v>98</v>
      </c>
      <c r="K156" s="36"/>
      <c r="L156" s="28" t="s">
        <v>98</v>
      </c>
      <c r="M156" s="36"/>
      <c r="N156" s="28" t="s">
        <v>98</v>
      </c>
      <c r="O156" s="37"/>
      <c r="P156" s="36"/>
      <c r="Q156" s="28"/>
      <c r="R156" s="28" t="s">
        <v>98</v>
      </c>
    </row>
    <row r="157" spans="1:18" ht="16.899999999999999" customHeight="1" x14ac:dyDescent="0.25">
      <c r="A157" s="28">
        <v>153</v>
      </c>
      <c r="B157" s="39" t="s">
        <v>190</v>
      </c>
      <c r="C157" s="30" t="s">
        <v>20</v>
      </c>
      <c r="D157" s="34">
        <v>41</v>
      </c>
      <c r="E157" s="41">
        <v>38408</v>
      </c>
      <c r="F157" s="33" t="s">
        <v>21</v>
      </c>
      <c r="G157" s="34">
        <v>11</v>
      </c>
      <c r="H157" s="28" t="s">
        <v>98</v>
      </c>
      <c r="I157" s="35"/>
      <c r="J157" s="28" t="s">
        <v>98</v>
      </c>
      <c r="K157" s="36"/>
      <c r="L157" s="28" t="s">
        <v>98</v>
      </c>
      <c r="M157" s="36"/>
      <c r="N157" s="28" t="s">
        <v>98</v>
      </c>
      <c r="O157" s="37"/>
      <c r="P157" s="36"/>
      <c r="Q157" s="28"/>
      <c r="R157" s="28" t="s">
        <v>98</v>
      </c>
    </row>
    <row r="158" spans="1:18" ht="16.899999999999999" customHeight="1" x14ac:dyDescent="0.25">
      <c r="A158" s="28">
        <v>154</v>
      </c>
      <c r="B158" s="39" t="s">
        <v>191</v>
      </c>
      <c r="C158" s="30" t="s">
        <v>20</v>
      </c>
      <c r="D158" s="34">
        <v>14</v>
      </c>
      <c r="E158" s="41">
        <v>38538</v>
      </c>
      <c r="F158" s="33" t="s">
        <v>21</v>
      </c>
      <c r="G158" s="34">
        <v>11</v>
      </c>
      <c r="H158" s="28" t="s">
        <v>98</v>
      </c>
      <c r="I158" s="35"/>
      <c r="J158" s="28" t="s">
        <v>98</v>
      </c>
      <c r="K158" s="36"/>
      <c r="L158" s="28" t="s">
        <v>98</v>
      </c>
      <c r="M158" s="36"/>
      <c r="N158" s="28" t="s">
        <v>98</v>
      </c>
      <c r="O158" s="37"/>
      <c r="P158" s="36"/>
      <c r="Q158" s="28"/>
      <c r="R158" s="28" t="s">
        <v>98</v>
      </c>
    </row>
    <row r="159" spans="1:18" ht="16.899999999999999" customHeight="1" x14ac:dyDescent="0.25">
      <c r="A159" s="28">
        <v>155</v>
      </c>
      <c r="B159" s="39" t="s">
        <v>192</v>
      </c>
      <c r="C159" s="30" t="s">
        <v>20</v>
      </c>
      <c r="D159" s="69">
        <v>6</v>
      </c>
      <c r="E159" s="42">
        <v>38530</v>
      </c>
      <c r="F159" s="33" t="s">
        <v>21</v>
      </c>
      <c r="G159" s="69">
        <v>11</v>
      </c>
      <c r="H159" s="28" t="s">
        <v>98</v>
      </c>
      <c r="I159" s="35"/>
      <c r="J159" s="28" t="s">
        <v>98</v>
      </c>
      <c r="K159" s="36"/>
      <c r="L159" s="28" t="s">
        <v>98</v>
      </c>
      <c r="M159" s="36"/>
      <c r="N159" s="28" t="s">
        <v>98</v>
      </c>
      <c r="O159" s="37"/>
      <c r="P159" s="36"/>
      <c r="Q159" s="28"/>
      <c r="R159" s="28" t="s">
        <v>98</v>
      </c>
    </row>
    <row r="160" spans="1:18" ht="16.899999999999999" customHeight="1" x14ac:dyDescent="0.25">
      <c r="A160" s="28">
        <v>156</v>
      </c>
      <c r="B160" s="39" t="s">
        <v>193</v>
      </c>
      <c r="C160" s="30" t="s">
        <v>20</v>
      </c>
      <c r="D160" s="34">
        <v>89</v>
      </c>
      <c r="E160" s="58">
        <v>38465</v>
      </c>
      <c r="F160" s="33" t="s">
        <v>21</v>
      </c>
      <c r="G160" s="34">
        <v>11</v>
      </c>
      <c r="H160" s="28" t="s">
        <v>98</v>
      </c>
      <c r="I160" s="35"/>
      <c r="J160" s="28" t="s">
        <v>98</v>
      </c>
      <c r="K160" s="36"/>
      <c r="L160" s="28" t="s">
        <v>98</v>
      </c>
      <c r="M160" s="36"/>
      <c r="N160" s="28" t="s">
        <v>98</v>
      </c>
      <c r="O160" s="37"/>
      <c r="P160" s="36"/>
      <c r="Q160" s="28"/>
      <c r="R160" s="28" t="s">
        <v>98</v>
      </c>
    </row>
    <row r="161" spans="1:18" ht="16.899999999999999" customHeight="1" x14ac:dyDescent="0.25">
      <c r="A161" s="28">
        <v>157</v>
      </c>
      <c r="B161" s="29" t="s">
        <v>194</v>
      </c>
      <c r="C161" s="30" t="s">
        <v>20</v>
      </c>
      <c r="D161" s="34">
        <v>55</v>
      </c>
      <c r="E161" s="58">
        <v>38732</v>
      </c>
      <c r="F161" s="33" t="s">
        <v>21</v>
      </c>
      <c r="G161" s="34">
        <v>9</v>
      </c>
      <c r="H161" s="28" t="s">
        <v>98</v>
      </c>
      <c r="I161" s="35"/>
      <c r="J161" s="28" t="s">
        <v>98</v>
      </c>
      <c r="K161" s="36"/>
      <c r="L161" s="28" t="s">
        <v>98</v>
      </c>
      <c r="M161" s="36"/>
      <c r="N161" s="28" t="s">
        <v>98</v>
      </c>
      <c r="O161" s="37"/>
      <c r="P161" s="36"/>
      <c r="Q161" s="28"/>
      <c r="R161" s="28" t="s">
        <v>98</v>
      </c>
    </row>
  </sheetData>
  <autoFilter ref="A4:Q161">
    <sortState ref="A5:V161">
      <sortCondition descending="1" ref="P4:P161"/>
    </sortState>
  </autoFilter>
  <mergeCells count="4">
    <mergeCell ref="H3:I3"/>
    <mergeCell ref="J3:K3"/>
    <mergeCell ref="L3:M3"/>
    <mergeCell ref="N3:O3"/>
  </mergeCells>
  <pageMargins left="0.23622047244094491" right="0.23622047244094491" top="0.74803149606299213" bottom="0.74803149606299213" header="0.31496062992125984" footer="0.31496062992125984"/>
  <pageSetup paperSize="9" scale="70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Итоговый юноши 9-11</vt:lpstr>
      <vt:lpstr>'Итоговый юноши 9-11'!Заголовки_для_печати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2022-11-16T14:30:21Z</dcterms:created>
  <dcterms:modified xsi:type="dcterms:W3CDTF">2022-11-16T14:30:42Z</dcterms:modified>
</cp:coreProperties>
</file>