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Физическая культура\3 протоколы на сайт\Итоговый рейтинг — 2024\"/>
    </mc:Choice>
  </mc:AlternateContent>
  <bookViews>
    <workbookView xWindow="0" yWindow="0" windowWidth="23040" windowHeight="8655"/>
  </bookViews>
  <sheets>
    <sheet name="на сайт" sheetId="1" r:id="rId1"/>
  </sheets>
  <definedNames>
    <definedName name="_xlnm._FilterDatabase" localSheetId="0" hidden="1">'на сайт'!$A$3:$AC$3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'на сайт'!$3:$3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3" i="1" l="1"/>
  <c r="J133" i="1"/>
  <c r="Q133" i="1" s="1"/>
  <c r="R133" i="1" s="1"/>
  <c r="P132" i="1"/>
  <c r="J132" i="1"/>
  <c r="Q132" i="1" s="1"/>
  <c r="R132" i="1" s="1"/>
  <c r="P131" i="1"/>
  <c r="Q131" i="1" s="1"/>
  <c r="R131" i="1" s="1"/>
  <c r="J131" i="1"/>
  <c r="P130" i="1"/>
  <c r="J130" i="1"/>
  <c r="Q130" i="1" s="1"/>
  <c r="R130" i="1" s="1"/>
  <c r="P129" i="1"/>
  <c r="J129" i="1"/>
  <c r="Q129" i="1" s="1"/>
  <c r="R129" i="1" s="1"/>
  <c r="Q128" i="1"/>
  <c r="R128" i="1" s="1"/>
  <c r="P128" i="1"/>
  <c r="N128" i="1"/>
  <c r="P127" i="1"/>
  <c r="N127" i="1"/>
  <c r="J127" i="1"/>
  <c r="Q127" i="1" s="1"/>
  <c r="R127" i="1" s="1"/>
  <c r="P126" i="1"/>
  <c r="N126" i="1"/>
  <c r="J126" i="1"/>
  <c r="P125" i="1"/>
  <c r="N125" i="1"/>
  <c r="J125" i="1"/>
  <c r="P124" i="1"/>
  <c r="L124" i="1"/>
  <c r="J124" i="1"/>
  <c r="Q123" i="1"/>
  <c r="R123" i="1" s="1"/>
  <c r="P123" i="1"/>
  <c r="L123" i="1"/>
  <c r="J123" i="1"/>
  <c r="R122" i="1"/>
  <c r="P122" i="1"/>
  <c r="Q122" i="1" s="1"/>
  <c r="P121" i="1"/>
  <c r="N121" i="1"/>
  <c r="L121" i="1"/>
  <c r="J121" i="1"/>
  <c r="P120" i="1"/>
  <c r="N120" i="1"/>
  <c r="P119" i="1"/>
  <c r="N119" i="1"/>
  <c r="P118" i="1"/>
  <c r="N118" i="1"/>
  <c r="L118" i="1"/>
  <c r="J118" i="1"/>
  <c r="P117" i="1"/>
  <c r="N117" i="1"/>
  <c r="L117" i="1"/>
  <c r="J117" i="1"/>
  <c r="P116" i="1"/>
  <c r="N116" i="1"/>
  <c r="L116" i="1"/>
  <c r="J116" i="1"/>
  <c r="P115" i="1"/>
  <c r="N115" i="1"/>
  <c r="L115" i="1"/>
  <c r="J115" i="1"/>
  <c r="P114" i="1"/>
  <c r="N114" i="1"/>
  <c r="L114" i="1"/>
  <c r="J114" i="1"/>
  <c r="P113" i="1"/>
  <c r="N113" i="1"/>
  <c r="J113" i="1"/>
  <c r="Q113" i="1" s="1"/>
  <c r="R113" i="1" s="1"/>
  <c r="P112" i="1"/>
  <c r="N112" i="1"/>
  <c r="L112" i="1"/>
  <c r="J112" i="1"/>
  <c r="P111" i="1"/>
  <c r="N111" i="1"/>
  <c r="L111" i="1"/>
  <c r="J111" i="1"/>
  <c r="Q111" i="1" s="1"/>
  <c r="R111" i="1" s="1"/>
  <c r="P110" i="1"/>
  <c r="N110" i="1"/>
  <c r="J110" i="1"/>
  <c r="Q110" i="1" s="1"/>
  <c r="R110" i="1" s="1"/>
  <c r="P109" i="1"/>
  <c r="N109" i="1"/>
  <c r="P108" i="1"/>
  <c r="N108" i="1"/>
  <c r="L108" i="1"/>
  <c r="J108" i="1"/>
  <c r="P107" i="1"/>
  <c r="N107" i="1"/>
  <c r="L107" i="1"/>
  <c r="J107" i="1"/>
  <c r="P106" i="1"/>
  <c r="N106" i="1"/>
  <c r="Q106" i="1" s="1"/>
  <c r="R106" i="1" s="1"/>
  <c r="P105" i="1"/>
  <c r="N105" i="1"/>
  <c r="J105" i="1"/>
  <c r="P104" i="1"/>
  <c r="N104" i="1"/>
  <c r="L104" i="1"/>
  <c r="J104" i="1"/>
  <c r="P103" i="1"/>
  <c r="N103" i="1"/>
  <c r="L103" i="1"/>
  <c r="J103" i="1"/>
  <c r="P102" i="1"/>
  <c r="N102" i="1"/>
  <c r="L102" i="1"/>
  <c r="J102" i="1"/>
  <c r="P101" i="1"/>
  <c r="N101" i="1"/>
  <c r="L101" i="1"/>
  <c r="J101" i="1"/>
  <c r="P100" i="1"/>
  <c r="N100" i="1"/>
  <c r="L100" i="1"/>
  <c r="J100" i="1"/>
  <c r="P99" i="1"/>
  <c r="N99" i="1"/>
  <c r="L99" i="1"/>
  <c r="J99" i="1"/>
  <c r="P98" i="1"/>
  <c r="N98" i="1"/>
  <c r="L98" i="1"/>
  <c r="J98" i="1"/>
  <c r="P97" i="1"/>
  <c r="N97" i="1"/>
  <c r="L97" i="1"/>
  <c r="J97" i="1"/>
  <c r="P96" i="1"/>
  <c r="N96" i="1"/>
  <c r="L96" i="1"/>
  <c r="J96" i="1"/>
  <c r="P95" i="1"/>
  <c r="N95" i="1"/>
  <c r="L95" i="1"/>
  <c r="J95" i="1"/>
  <c r="P94" i="1"/>
  <c r="N94" i="1"/>
  <c r="L94" i="1"/>
  <c r="J94" i="1"/>
  <c r="P93" i="1"/>
  <c r="N93" i="1"/>
  <c r="L93" i="1"/>
  <c r="J93" i="1"/>
  <c r="P92" i="1"/>
  <c r="N92" i="1"/>
  <c r="L92" i="1"/>
  <c r="J92" i="1"/>
  <c r="P91" i="1"/>
  <c r="N91" i="1"/>
  <c r="L91" i="1"/>
  <c r="J91" i="1"/>
  <c r="P90" i="1"/>
  <c r="N90" i="1"/>
  <c r="L90" i="1"/>
  <c r="J90" i="1"/>
  <c r="P89" i="1"/>
  <c r="N89" i="1"/>
  <c r="L89" i="1"/>
  <c r="J89" i="1"/>
  <c r="P88" i="1"/>
  <c r="N88" i="1"/>
  <c r="L88" i="1"/>
  <c r="J88" i="1"/>
  <c r="P87" i="1"/>
  <c r="N87" i="1"/>
  <c r="L87" i="1"/>
  <c r="J87" i="1"/>
  <c r="P86" i="1"/>
  <c r="N86" i="1"/>
  <c r="L86" i="1"/>
  <c r="J86" i="1"/>
  <c r="P85" i="1"/>
  <c r="N85" i="1"/>
  <c r="L85" i="1"/>
  <c r="J85" i="1"/>
  <c r="P84" i="1"/>
  <c r="N84" i="1"/>
  <c r="L84" i="1"/>
  <c r="J84" i="1"/>
  <c r="P83" i="1"/>
  <c r="N83" i="1"/>
  <c r="L83" i="1"/>
  <c r="J83" i="1"/>
  <c r="P82" i="1"/>
  <c r="N82" i="1"/>
  <c r="L82" i="1"/>
  <c r="J82" i="1"/>
  <c r="P81" i="1"/>
  <c r="N81" i="1"/>
  <c r="L81" i="1"/>
  <c r="J81" i="1"/>
  <c r="Q81" i="1" s="1"/>
  <c r="R81" i="1" s="1"/>
  <c r="P80" i="1"/>
  <c r="N80" i="1"/>
  <c r="L80" i="1"/>
  <c r="J80" i="1"/>
  <c r="P79" i="1"/>
  <c r="N79" i="1"/>
  <c r="L79" i="1"/>
  <c r="J79" i="1"/>
  <c r="P78" i="1"/>
  <c r="N78" i="1"/>
  <c r="L78" i="1"/>
  <c r="J78" i="1"/>
  <c r="P77" i="1"/>
  <c r="N77" i="1"/>
  <c r="L77" i="1"/>
  <c r="J77" i="1"/>
  <c r="P76" i="1"/>
  <c r="N76" i="1"/>
  <c r="L76" i="1"/>
  <c r="J76" i="1"/>
  <c r="P75" i="1"/>
  <c r="N75" i="1"/>
  <c r="L75" i="1"/>
  <c r="J75" i="1"/>
  <c r="P74" i="1"/>
  <c r="N74" i="1"/>
  <c r="L74" i="1"/>
  <c r="J74" i="1"/>
  <c r="P73" i="1"/>
  <c r="N73" i="1"/>
  <c r="L73" i="1"/>
  <c r="J73" i="1"/>
  <c r="Q73" i="1" s="1"/>
  <c r="R73" i="1" s="1"/>
  <c r="P72" i="1"/>
  <c r="N72" i="1"/>
  <c r="L72" i="1"/>
  <c r="J72" i="1"/>
  <c r="P71" i="1"/>
  <c r="N71" i="1"/>
  <c r="L71" i="1"/>
  <c r="J71" i="1"/>
  <c r="P70" i="1"/>
  <c r="N70" i="1"/>
  <c r="L70" i="1"/>
  <c r="J70" i="1"/>
  <c r="P69" i="1"/>
  <c r="N69" i="1"/>
  <c r="L69" i="1"/>
  <c r="J69" i="1"/>
  <c r="P68" i="1"/>
  <c r="N68" i="1"/>
  <c r="L68" i="1"/>
  <c r="J68" i="1"/>
  <c r="P67" i="1"/>
  <c r="N67" i="1"/>
  <c r="L67" i="1"/>
  <c r="J67" i="1"/>
  <c r="P66" i="1"/>
  <c r="N66" i="1"/>
  <c r="L66" i="1"/>
  <c r="J66" i="1"/>
  <c r="P65" i="1"/>
  <c r="N65" i="1"/>
  <c r="L65" i="1"/>
  <c r="J65" i="1"/>
  <c r="Q65" i="1" s="1"/>
  <c r="R65" i="1" s="1"/>
  <c r="P64" i="1"/>
  <c r="N64" i="1"/>
  <c r="L64" i="1"/>
  <c r="J64" i="1"/>
  <c r="P63" i="1"/>
  <c r="N63" i="1"/>
  <c r="L63" i="1"/>
  <c r="J63" i="1"/>
  <c r="P62" i="1"/>
  <c r="N62" i="1"/>
  <c r="L62" i="1"/>
  <c r="J62" i="1"/>
  <c r="P61" i="1"/>
  <c r="N61" i="1"/>
  <c r="L61" i="1"/>
  <c r="J61" i="1"/>
  <c r="P60" i="1"/>
  <c r="N60" i="1"/>
  <c r="L60" i="1"/>
  <c r="J60" i="1"/>
  <c r="P59" i="1"/>
  <c r="N59" i="1"/>
  <c r="L59" i="1"/>
  <c r="J59" i="1"/>
  <c r="P58" i="1"/>
  <c r="N58" i="1"/>
  <c r="L58" i="1"/>
  <c r="J58" i="1"/>
  <c r="P57" i="1"/>
  <c r="N57" i="1"/>
  <c r="L57" i="1"/>
  <c r="J57" i="1"/>
  <c r="Q57" i="1" s="1"/>
  <c r="R57" i="1" s="1"/>
  <c r="P56" i="1"/>
  <c r="N56" i="1"/>
  <c r="L56" i="1"/>
  <c r="J56" i="1"/>
  <c r="P55" i="1"/>
  <c r="N55" i="1"/>
  <c r="L55" i="1"/>
  <c r="J55" i="1"/>
  <c r="P54" i="1"/>
  <c r="N54" i="1"/>
  <c r="L54" i="1"/>
  <c r="J54" i="1"/>
  <c r="P53" i="1"/>
  <c r="N53" i="1"/>
  <c r="L53" i="1"/>
  <c r="J53" i="1"/>
  <c r="P52" i="1"/>
  <c r="N52" i="1"/>
  <c r="L52" i="1"/>
  <c r="J52" i="1"/>
  <c r="P51" i="1"/>
  <c r="N51" i="1"/>
  <c r="L51" i="1"/>
  <c r="J51" i="1"/>
  <c r="P50" i="1"/>
  <c r="N50" i="1"/>
  <c r="L50" i="1"/>
  <c r="J50" i="1"/>
  <c r="P49" i="1"/>
  <c r="N49" i="1"/>
  <c r="L49" i="1"/>
  <c r="J49" i="1"/>
  <c r="Q49" i="1" s="1"/>
  <c r="R49" i="1" s="1"/>
  <c r="P48" i="1"/>
  <c r="N48" i="1"/>
  <c r="L48" i="1"/>
  <c r="J48" i="1"/>
  <c r="P47" i="1"/>
  <c r="N47" i="1"/>
  <c r="L47" i="1"/>
  <c r="J47" i="1"/>
  <c r="P46" i="1"/>
  <c r="N46" i="1"/>
  <c r="L46" i="1"/>
  <c r="J46" i="1"/>
  <c r="P45" i="1"/>
  <c r="N45" i="1"/>
  <c r="L45" i="1"/>
  <c r="J45" i="1"/>
  <c r="P44" i="1"/>
  <c r="N44" i="1"/>
  <c r="L44" i="1"/>
  <c r="J44" i="1"/>
  <c r="P43" i="1"/>
  <c r="N43" i="1"/>
  <c r="L43" i="1"/>
  <c r="J43" i="1"/>
  <c r="P42" i="1"/>
  <c r="N42" i="1"/>
  <c r="L42" i="1"/>
  <c r="J42" i="1"/>
  <c r="P41" i="1"/>
  <c r="N41" i="1"/>
  <c r="L41" i="1"/>
  <c r="J41" i="1"/>
  <c r="Q41" i="1" s="1"/>
  <c r="R41" i="1" s="1"/>
  <c r="P40" i="1"/>
  <c r="N40" i="1"/>
  <c r="L40" i="1"/>
  <c r="J40" i="1"/>
  <c r="P39" i="1"/>
  <c r="N39" i="1"/>
  <c r="L39" i="1"/>
  <c r="J39" i="1"/>
  <c r="P38" i="1"/>
  <c r="N38" i="1"/>
  <c r="L38" i="1"/>
  <c r="J38" i="1"/>
  <c r="P37" i="1"/>
  <c r="N37" i="1"/>
  <c r="L37" i="1"/>
  <c r="J37" i="1"/>
  <c r="P36" i="1"/>
  <c r="N36" i="1"/>
  <c r="L36" i="1"/>
  <c r="J36" i="1"/>
  <c r="P35" i="1"/>
  <c r="N35" i="1"/>
  <c r="L35" i="1"/>
  <c r="J35" i="1"/>
  <c r="P34" i="1"/>
  <c r="N34" i="1"/>
  <c r="L34" i="1"/>
  <c r="J34" i="1"/>
  <c r="P33" i="1"/>
  <c r="N33" i="1"/>
  <c r="L33" i="1"/>
  <c r="J33" i="1"/>
  <c r="Q33" i="1" s="1"/>
  <c r="R33" i="1" s="1"/>
  <c r="P32" i="1"/>
  <c r="N32" i="1"/>
  <c r="L32" i="1"/>
  <c r="J32" i="1"/>
  <c r="P31" i="1"/>
  <c r="N31" i="1"/>
  <c r="L31" i="1"/>
  <c r="J31" i="1"/>
  <c r="P30" i="1"/>
  <c r="N30" i="1"/>
  <c r="L30" i="1"/>
  <c r="J30" i="1"/>
  <c r="P29" i="1"/>
  <c r="N29" i="1"/>
  <c r="L29" i="1"/>
  <c r="J29" i="1"/>
  <c r="P28" i="1"/>
  <c r="N28" i="1"/>
  <c r="L28" i="1"/>
  <c r="J28" i="1"/>
  <c r="P27" i="1"/>
  <c r="N27" i="1"/>
  <c r="L27" i="1"/>
  <c r="J27" i="1"/>
  <c r="P26" i="1"/>
  <c r="N26" i="1"/>
  <c r="L26" i="1"/>
  <c r="J26" i="1"/>
  <c r="P25" i="1"/>
  <c r="N25" i="1"/>
  <c r="L25" i="1"/>
  <c r="J25" i="1"/>
  <c r="Q25" i="1" s="1"/>
  <c r="R25" i="1" s="1"/>
  <c r="P24" i="1"/>
  <c r="N24" i="1"/>
  <c r="L24" i="1"/>
  <c r="J24" i="1"/>
  <c r="P23" i="1"/>
  <c r="N23" i="1"/>
  <c r="L23" i="1"/>
  <c r="J23" i="1"/>
  <c r="P22" i="1"/>
  <c r="N22" i="1"/>
  <c r="L22" i="1"/>
  <c r="J22" i="1"/>
  <c r="P21" i="1"/>
  <c r="N21" i="1"/>
  <c r="L21" i="1"/>
  <c r="J21" i="1"/>
  <c r="P20" i="1"/>
  <c r="N20" i="1"/>
  <c r="L20" i="1"/>
  <c r="J20" i="1"/>
  <c r="P19" i="1"/>
  <c r="N19" i="1"/>
  <c r="L19" i="1"/>
  <c r="J19" i="1"/>
  <c r="P18" i="1"/>
  <c r="N18" i="1"/>
  <c r="L18" i="1"/>
  <c r="J18" i="1"/>
  <c r="P17" i="1"/>
  <c r="N17" i="1"/>
  <c r="L17" i="1"/>
  <c r="J17" i="1"/>
  <c r="Q17" i="1" s="1"/>
  <c r="R17" i="1" s="1"/>
  <c r="P16" i="1"/>
  <c r="N16" i="1"/>
  <c r="L16" i="1"/>
  <c r="J16" i="1"/>
  <c r="P15" i="1"/>
  <c r="N15" i="1"/>
  <c r="L15" i="1"/>
  <c r="J15" i="1"/>
  <c r="P14" i="1"/>
  <c r="N14" i="1"/>
  <c r="L14" i="1"/>
  <c r="J14" i="1"/>
  <c r="P13" i="1"/>
  <c r="N13" i="1"/>
  <c r="L13" i="1"/>
  <c r="J13" i="1"/>
  <c r="P12" i="1"/>
  <c r="N12" i="1"/>
  <c r="L12" i="1"/>
  <c r="J12" i="1"/>
  <c r="P11" i="1"/>
  <c r="N11" i="1"/>
  <c r="L11" i="1"/>
  <c r="J11" i="1"/>
  <c r="P10" i="1"/>
  <c r="N10" i="1"/>
  <c r="L10" i="1"/>
  <c r="J10" i="1"/>
  <c r="P9" i="1"/>
  <c r="N9" i="1"/>
  <c r="L9" i="1"/>
  <c r="J9" i="1"/>
  <c r="Q9" i="1" s="1"/>
  <c r="R9" i="1" s="1"/>
  <c r="P8" i="1"/>
  <c r="N8" i="1"/>
  <c r="L8" i="1"/>
  <c r="J8" i="1"/>
  <c r="P7" i="1"/>
  <c r="N7" i="1"/>
  <c r="L7" i="1"/>
  <c r="J7" i="1"/>
  <c r="P6" i="1"/>
  <c r="N6" i="1"/>
  <c r="L6" i="1"/>
  <c r="J6" i="1"/>
  <c r="P5" i="1"/>
  <c r="N5" i="1"/>
  <c r="L5" i="1"/>
  <c r="J5" i="1"/>
  <c r="P4" i="1"/>
  <c r="N4" i="1"/>
  <c r="L4" i="1"/>
  <c r="J4" i="1"/>
  <c r="Q105" i="1" l="1"/>
  <c r="R105" i="1" s="1"/>
  <c r="Q115" i="1"/>
  <c r="R115" i="1" s="1"/>
  <c r="Q117" i="1"/>
  <c r="R117" i="1" s="1"/>
  <c r="Q124" i="1"/>
  <c r="R124" i="1" s="1"/>
  <c r="Q4" i="1"/>
  <c r="R4" i="1" s="1"/>
  <c r="Q6" i="1"/>
  <c r="R6" i="1" s="1"/>
  <c r="Q8" i="1"/>
  <c r="R8" i="1" s="1"/>
  <c r="Q12" i="1"/>
  <c r="R12" i="1" s="1"/>
  <c r="Q14" i="1"/>
  <c r="R14" i="1" s="1"/>
  <c r="Q16" i="1"/>
  <c r="R16" i="1" s="1"/>
  <c r="Q20" i="1"/>
  <c r="R20" i="1" s="1"/>
  <c r="Q24" i="1"/>
  <c r="R24" i="1" s="1"/>
  <c r="Q28" i="1"/>
  <c r="R28" i="1" s="1"/>
  <c r="Q30" i="1"/>
  <c r="R30" i="1" s="1"/>
  <c r="Q32" i="1"/>
  <c r="R32" i="1" s="1"/>
  <c r="Q34" i="1"/>
  <c r="R34" i="1" s="1"/>
  <c r="Q36" i="1"/>
  <c r="R36" i="1" s="1"/>
  <c r="Q40" i="1"/>
  <c r="R40" i="1" s="1"/>
  <c r="Q44" i="1"/>
  <c r="R44" i="1" s="1"/>
  <c r="Q46" i="1"/>
  <c r="R46" i="1" s="1"/>
  <c r="Q48" i="1"/>
  <c r="R48" i="1" s="1"/>
  <c r="Q50" i="1"/>
  <c r="R50" i="1" s="1"/>
  <c r="Q52" i="1"/>
  <c r="R52" i="1" s="1"/>
  <c r="Q56" i="1"/>
  <c r="R56" i="1" s="1"/>
  <c r="Q60" i="1"/>
  <c r="R60" i="1" s="1"/>
  <c r="Q62" i="1"/>
  <c r="R62" i="1" s="1"/>
  <c r="Q64" i="1"/>
  <c r="R64" i="1" s="1"/>
  <c r="Q66" i="1"/>
  <c r="R66" i="1" s="1"/>
  <c r="Q68" i="1"/>
  <c r="R68" i="1" s="1"/>
  <c r="Q70" i="1"/>
  <c r="R70" i="1" s="1"/>
  <c r="Q72" i="1"/>
  <c r="R72" i="1" s="1"/>
  <c r="Q74" i="1"/>
  <c r="R74" i="1" s="1"/>
  <c r="Q76" i="1"/>
  <c r="R76" i="1" s="1"/>
  <c r="Q78" i="1"/>
  <c r="R78" i="1" s="1"/>
  <c r="Q80" i="1"/>
  <c r="R80" i="1" s="1"/>
  <c r="Q82" i="1"/>
  <c r="R82" i="1" s="1"/>
  <c r="Q84" i="1"/>
  <c r="R84" i="1" s="1"/>
  <c r="Q86" i="1"/>
  <c r="R86" i="1" s="1"/>
  <c r="Q88" i="1"/>
  <c r="R88" i="1" s="1"/>
  <c r="Q90" i="1"/>
  <c r="R90" i="1" s="1"/>
  <c r="Q92" i="1"/>
  <c r="R92" i="1" s="1"/>
  <c r="Q94" i="1"/>
  <c r="R94" i="1" s="1"/>
  <c r="Q96" i="1"/>
  <c r="R96" i="1" s="1"/>
  <c r="Q98" i="1"/>
  <c r="R98" i="1" s="1"/>
  <c r="Q100" i="1"/>
  <c r="R100" i="1" s="1"/>
  <c r="Q102" i="1"/>
  <c r="R102" i="1" s="1"/>
  <c r="Q104" i="1"/>
  <c r="R104" i="1" s="1"/>
  <c r="Q107" i="1"/>
  <c r="R107" i="1" s="1"/>
  <c r="Q109" i="1"/>
  <c r="R109" i="1" s="1"/>
  <c r="Q121" i="1"/>
  <c r="R121" i="1" s="1"/>
  <c r="Q18" i="1"/>
  <c r="R18" i="1" s="1"/>
  <c r="Q10" i="1"/>
  <c r="R10" i="1" s="1"/>
  <c r="Q22" i="1"/>
  <c r="R22" i="1" s="1"/>
  <c r="Q42" i="1"/>
  <c r="R42" i="1" s="1"/>
  <c r="Q54" i="1"/>
  <c r="R54" i="1" s="1"/>
  <c r="Q26" i="1"/>
  <c r="R26" i="1" s="1"/>
  <c r="Q38" i="1"/>
  <c r="R38" i="1" s="1"/>
  <c r="Q58" i="1"/>
  <c r="R58" i="1" s="1"/>
  <c r="Q7" i="1"/>
  <c r="R7" i="1" s="1"/>
  <c r="Q15" i="1"/>
  <c r="R15" i="1" s="1"/>
  <c r="Q23" i="1"/>
  <c r="R23" i="1" s="1"/>
  <c r="Q31" i="1"/>
  <c r="R31" i="1" s="1"/>
  <c r="Q39" i="1"/>
  <c r="R39" i="1" s="1"/>
  <c r="Q47" i="1"/>
  <c r="R47" i="1" s="1"/>
  <c r="Q55" i="1"/>
  <c r="R55" i="1" s="1"/>
  <c r="Q63" i="1"/>
  <c r="R63" i="1" s="1"/>
  <c r="Q71" i="1"/>
  <c r="R71" i="1" s="1"/>
  <c r="Q79" i="1"/>
  <c r="R79" i="1" s="1"/>
  <c r="Q87" i="1"/>
  <c r="R87" i="1" s="1"/>
  <c r="Q91" i="1"/>
  <c r="R91" i="1" s="1"/>
  <c r="Q95" i="1"/>
  <c r="R95" i="1" s="1"/>
  <c r="Q99" i="1"/>
  <c r="R99" i="1" s="1"/>
  <c r="Q103" i="1"/>
  <c r="R103" i="1" s="1"/>
  <c r="Q112" i="1"/>
  <c r="R112" i="1" s="1"/>
  <c r="Q116" i="1"/>
  <c r="R116" i="1" s="1"/>
  <c r="Q120" i="1"/>
  <c r="R120" i="1" s="1"/>
  <c r="Q125" i="1"/>
  <c r="R125" i="1" s="1"/>
  <c r="Q21" i="1"/>
  <c r="R21" i="1" s="1"/>
  <c r="Q29" i="1"/>
  <c r="R29" i="1" s="1"/>
  <c r="Q61" i="1"/>
  <c r="R61" i="1" s="1"/>
  <c r="Q69" i="1"/>
  <c r="R69" i="1" s="1"/>
  <c r="Q77" i="1"/>
  <c r="R77" i="1" s="1"/>
  <c r="Q85" i="1"/>
  <c r="R85" i="1" s="1"/>
  <c r="Q108" i="1"/>
  <c r="R108" i="1" s="1"/>
  <c r="Q5" i="1"/>
  <c r="R5" i="1" s="1"/>
  <c r="Q13" i="1"/>
  <c r="R13" i="1" s="1"/>
  <c r="Q37" i="1"/>
  <c r="R37" i="1" s="1"/>
  <c r="Q45" i="1"/>
  <c r="R45" i="1" s="1"/>
  <c r="Q53" i="1"/>
  <c r="R53" i="1" s="1"/>
  <c r="Q11" i="1"/>
  <c r="R11" i="1" s="1"/>
  <c r="Q19" i="1"/>
  <c r="R19" i="1" s="1"/>
  <c r="Q27" i="1"/>
  <c r="R27" i="1" s="1"/>
  <c r="Q35" i="1"/>
  <c r="R35" i="1" s="1"/>
  <c r="Q43" i="1"/>
  <c r="R43" i="1" s="1"/>
  <c r="Q51" i="1"/>
  <c r="R51" i="1" s="1"/>
  <c r="Q59" i="1"/>
  <c r="R59" i="1" s="1"/>
  <c r="Q67" i="1"/>
  <c r="R67" i="1" s="1"/>
  <c r="Q75" i="1"/>
  <c r="R75" i="1" s="1"/>
  <c r="Q83" i="1"/>
  <c r="R83" i="1" s="1"/>
  <c r="Q89" i="1"/>
  <c r="R89" i="1" s="1"/>
  <c r="Q93" i="1"/>
  <c r="R93" i="1" s="1"/>
  <c r="Q97" i="1"/>
  <c r="R97" i="1" s="1"/>
  <c r="Q101" i="1"/>
  <c r="R101" i="1" s="1"/>
  <c r="Q114" i="1"/>
  <c r="R114" i="1" s="1"/>
  <c r="Q118" i="1"/>
  <c r="R118" i="1" s="1"/>
  <c r="Q119" i="1"/>
  <c r="R119" i="1" s="1"/>
  <c r="Q126" i="1"/>
  <c r="R126" i="1" s="1"/>
</calcChain>
</file>

<file path=xl/sharedStrings.xml><?xml version="1.0" encoding="utf-8"?>
<sst xmlns="http://schemas.openxmlformats.org/spreadsheetml/2006/main" count="843" uniqueCount="209">
  <si>
    <t>теория</t>
  </si>
  <si>
    <t>легкая атлетика</t>
  </si>
  <si>
    <t xml:space="preserve">прикладная </t>
  </si>
  <si>
    <t>гимнастика</t>
  </si>
  <si>
    <t>№ п/п</t>
  </si>
  <si>
    <t>КОДЫ</t>
  </si>
  <si>
    <t>счетчик</t>
  </si>
  <si>
    <t>район</t>
  </si>
  <si>
    <t>Предмет</t>
  </si>
  <si>
    <t>Класс</t>
  </si>
  <si>
    <t>Дата рождения</t>
  </si>
  <si>
    <t>№ ОО</t>
  </si>
  <si>
    <t>результат</t>
  </si>
  <si>
    <t>зачётный балл</t>
  </si>
  <si>
    <t>результат (секунды)</t>
  </si>
  <si>
    <t>Итоговый балл</t>
  </si>
  <si>
    <t>% выполнения</t>
  </si>
  <si>
    <t>ФК911-287</t>
  </si>
  <si>
    <t>а</t>
  </si>
  <si>
    <t>физическая культура</t>
  </si>
  <si>
    <t>ФК911-55</t>
  </si>
  <si>
    <t>ФК911-131</t>
  </si>
  <si>
    <t>к</t>
  </si>
  <si>
    <t>ФК911-281</t>
  </si>
  <si>
    <t>ФК911-78</t>
  </si>
  <si>
    <t>ФК911-70</t>
  </si>
  <si>
    <t>39</t>
  </si>
  <si>
    <t>ФК911-348</t>
  </si>
  <si>
    <t>ФК911-301</t>
  </si>
  <si>
    <t>ФК911-91</t>
  </si>
  <si>
    <t>ФК911-334</t>
  </si>
  <si>
    <t>ФК911-346</t>
  </si>
  <si>
    <t>ФК911-325</t>
  </si>
  <si>
    <t>ФК911-189</t>
  </si>
  <si>
    <t>ФК911-327</t>
  </si>
  <si>
    <t>ФК911-46</t>
  </si>
  <si>
    <t>ФК911-140</t>
  </si>
  <si>
    <t>ФК911-336</t>
  </si>
  <si>
    <t>ФК911-89</t>
  </si>
  <si>
    <t>ФК911-338</t>
  </si>
  <si>
    <t>ФК911-341</t>
  </si>
  <si>
    <t>ФК911-298</t>
  </si>
  <si>
    <t>ФК911-80</t>
  </si>
  <si>
    <t>ФК911-296</t>
  </si>
  <si>
    <t>ФК911-302</t>
  </si>
  <si>
    <t>ФК911-318</t>
  </si>
  <si>
    <t>ФК911-110</t>
  </si>
  <si>
    <t>ФК911-10</t>
  </si>
  <si>
    <t>ФК911-96</t>
  </si>
  <si>
    <t>ФК911-81</t>
  </si>
  <si>
    <t>ФК911-68</t>
  </si>
  <si>
    <t>ФК911-149</t>
  </si>
  <si>
    <t>ФК911-31</t>
  </si>
  <si>
    <t>ФК911-166</t>
  </si>
  <si>
    <t>ФК911-350</t>
  </si>
  <si>
    <t>ФК911-339</t>
  </si>
  <si>
    <t>ФК911-153</t>
  </si>
  <si>
    <t>ФК911-67</t>
  </si>
  <si>
    <t>ФК911-136</t>
  </si>
  <si>
    <t>ц</t>
  </si>
  <si>
    <t>17.04.2007</t>
  </si>
  <si>
    <t>ФК911-83</t>
  </si>
  <si>
    <t>ФК911-323</t>
  </si>
  <si>
    <t>ФК911-158</t>
  </si>
  <si>
    <t>ФК911-22</t>
  </si>
  <si>
    <t>ФК911-21</t>
  </si>
  <si>
    <t>ФК911-113</t>
  </si>
  <si>
    <t>Галактика</t>
  </si>
  <si>
    <t>ФК911-65</t>
  </si>
  <si>
    <t>ФК911-128</t>
  </si>
  <si>
    <t>ФК911-14</t>
  </si>
  <si>
    <t>ФК911-310</t>
  </si>
  <si>
    <t>ФК911-105</t>
  </si>
  <si>
    <t>ФК911-330</t>
  </si>
  <si>
    <t>ФК911-305</t>
  </si>
  <si>
    <t>ФК911-28</t>
  </si>
  <si>
    <t>ФК911-191</t>
  </si>
  <si>
    <t>ФК911-332</t>
  </si>
  <si>
    <t>ФК911-138</t>
  </si>
  <si>
    <t>ФК911-288</t>
  </si>
  <si>
    <t>ФК911-90</t>
  </si>
  <si>
    <t>ФК911-19</t>
  </si>
  <si>
    <t>ФК911-72</t>
  </si>
  <si>
    <t>ФК911-169</t>
  </si>
  <si>
    <t>ФК911-283</t>
  </si>
  <si>
    <t>ФК911-324</t>
  </si>
  <si>
    <t>ФК911-45</t>
  </si>
  <si>
    <t>ФК911-102</t>
  </si>
  <si>
    <t>ФК911-328</t>
  </si>
  <si>
    <t>ФК911-135</t>
  </si>
  <si>
    <t>ФК911-132</t>
  </si>
  <si>
    <t>ФК911-07</t>
  </si>
  <si>
    <t>ФК911-297</t>
  </si>
  <si>
    <t>ФК911-292</t>
  </si>
  <si>
    <t>ФК911-306</t>
  </si>
  <si>
    <t>ФК911-312</t>
  </si>
  <si>
    <t>ФК911-36</t>
  </si>
  <si>
    <t>ФК911-88</t>
  </si>
  <si>
    <t>ФК911-289</t>
  </si>
  <si>
    <t>ФК911-145</t>
  </si>
  <si>
    <t>ФК911-183</t>
  </si>
  <si>
    <t>ФК911-285</t>
  </si>
  <si>
    <t>ФК911-34</t>
  </si>
  <si>
    <t>ФК911-331</t>
  </si>
  <si>
    <t>ФК911-299</t>
  </si>
  <si>
    <t>ФК911-314</t>
  </si>
  <si>
    <t>ФК911-349</t>
  </si>
  <si>
    <t>ФК911-95</t>
  </si>
  <si>
    <t>ФК911-304</t>
  </si>
  <si>
    <t>ФК911-179</t>
  </si>
  <si>
    <t>ФК911-340</t>
  </si>
  <si>
    <t>ФК911-329</t>
  </si>
  <si>
    <t>ФК911-322</t>
  </si>
  <si>
    <t>ФК911-77</t>
  </si>
  <si>
    <t>ФК911-13</t>
  </si>
  <si>
    <t>ФК911-173</t>
  </si>
  <si>
    <t>ФК911-294</t>
  </si>
  <si>
    <t>ФК911-300</t>
  </si>
  <si>
    <t>ФК911-43</t>
  </si>
  <si>
    <t>ФК911-123</t>
  </si>
  <si>
    <t>ФК911-06</t>
  </si>
  <si>
    <t>ФК911-18</t>
  </si>
  <si>
    <t>ФК911-58</t>
  </si>
  <si>
    <t>ФК911-185</t>
  </si>
  <si>
    <t>ФК911-313</t>
  </si>
  <si>
    <t>ФК911-343</t>
  </si>
  <si>
    <t>неявка</t>
  </si>
  <si>
    <t>ФК911-307</t>
  </si>
  <si>
    <t>ФК911-320</t>
  </si>
  <si>
    <t>ФК911-326</t>
  </si>
  <si>
    <t>ФК911-101</t>
  </si>
  <si>
    <t>ФК911-295</t>
  </si>
  <si>
    <t>ФК911-27</t>
  </si>
  <si>
    <t>ФК911-280</t>
  </si>
  <si>
    <t>ФК911-16</t>
  </si>
  <si>
    <t>ФК911-94</t>
  </si>
  <si>
    <t>ФК911-352</t>
  </si>
  <si>
    <t>ФК911-290</t>
  </si>
  <si>
    <t>19 08 2008</t>
  </si>
  <si>
    <t>ФК911-35</t>
  </si>
  <si>
    <t>ФК911-282</t>
  </si>
  <si>
    <t>ФК911-129</t>
  </si>
  <si>
    <t>ФК911-319</t>
  </si>
  <si>
    <t>ФК911-278</t>
  </si>
  <si>
    <t>ФК911-172</t>
  </si>
  <si>
    <t>ФК911-344</t>
  </si>
  <si>
    <t>ФК911-30</t>
  </si>
  <si>
    <t>ФК911-08</t>
  </si>
  <si>
    <t>ФК911-291</t>
  </si>
  <si>
    <t>ФК911-162</t>
  </si>
  <si>
    <t>ФК911-109</t>
  </si>
  <si>
    <t>ФК911-315</t>
  </si>
  <si>
    <t>ФК911-284</t>
  </si>
  <si>
    <t>ФК911-143</t>
  </si>
  <si>
    <t>ФК911-176</t>
  </si>
  <si>
    <t>ФК911-92</t>
  </si>
  <si>
    <t>ФК911-03</t>
  </si>
  <si>
    <t>ФК911-279</t>
  </si>
  <si>
    <t>ФК911-17</t>
  </si>
  <si>
    <t>ФК911-24</t>
  </si>
  <si>
    <t>ФК911-286</t>
  </si>
  <si>
    <t>ФК911-293</t>
  </si>
  <si>
    <t>ФК911-52</t>
  </si>
  <si>
    <t>ФК911-57</t>
  </si>
  <si>
    <t>ФК911-59</t>
  </si>
  <si>
    <t>ФК911-60</t>
  </si>
  <si>
    <t>14.11.2006</t>
  </si>
  <si>
    <t>ФК911-61</t>
  </si>
  <si>
    <t>ФК911-303</t>
  </si>
  <si>
    <t>ФК911-63</t>
  </si>
  <si>
    <t>ФК911-66</t>
  </si>
  <si>
    <t>ФК911-308</t>
  </si>
  <si>
    <t>ФК911-71</t>
  </si>
  <si>
    <t>ФК911-309</t>
  </si>
  <si>
    <t>ФК911-311</t>
  </si>
  <si>
    <t>ФК911-82</t>
  </si>
  <si>
    <t>ФК911-97</t>
  </si>
  <si>
    <t>ФК911-99</t>
  </si>
  <si>
    <t>ФК911-316</t>
  </si>
  <si>
    <t>ФК911-317</t>
  </si>
  <si>
    <t>11 09 2007</t>
  </si>
  <si>
    <t>ФК911-106</t>
  </si>
  <si>
    <t>ФК911-321</t>
  </si>
  <si>
    <t>ФК911-115</t>
  </si>
  <si>
    <t>ФК911-118</t>
  </si>
  <si>
    <t>ФК911-120</t>
  </si>
  <si>
    <t>ФК911-121</t>
  </si>
  <si>
    <t>ФК911-134</t>
  </si>
  <si>
    <t>ФК911-333</t>
  </si>
  <si>
    <t>ФК911-335</t>
  </si>
  <si>
    <t>ФК911-337</t>
  </si>
  <si>
    <t>ФК911-148</t>
  </si>
  <si>
    <t>ФК911-150</t>
  </si>
  <si>
    <t>ФК911-152</t>
  </si>
  <si>
    <t>ФК911-155</t>
  </si>
  <si>
    <t>ФК911-342</t>
  </si>
  <si>
    <t>ФК911-168</t>
  </si>
  <si>
    <t>ФК911-345</t>
  </si>
  <si>
    <t>ФК911-347</t>
  </si>
  <si>
    <t>ФК911-175</t>
  </si>
  <si>
    <t>ФК911-177</t>
  </si>
  <si>
    <t>ФК911-187</t>
  </si>
  <si>
    <t>ФК911-351</t>
  </si>
  <si>
    <t>ФК911-54</t>
  </si>
  <si>
    <t>Результат</t>
  </si>
  <si>
    <t>Победитель</t>
  </si>
  <si>
    <t>Призер</t>
  </si>
  <si>
    <t>Итоговый протокол окружного этапа ВсОШ по физической культуре в  9-11 классах (девушки). 2023-2024 учебный год</t>
  </si>
  <si>
    <t>Дата размещения на сайте:  11.01.2024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</si>
</sst>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;[Red]0.0"/>
    <numFmt numFmtId="165" formatCode="0.0"/>
    <numFmt numFmtId="166" formatCode="dd\.mm\.yyyy"/>
    <numFmt numFmtId="167" formatCode="dd/mm/yy"/>
    <numFmt numFmtId="168" formatCode="d\.m\.yyyy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2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1" fillId="0" borderId="0"/>
    <xf numFmtId="0" fontId="12" fillId="0" borderId="0"/>
    <xf numFmtId="0" fontId="13" fillId="0" borderId="0"/>
    <xf numFmtId="0" fontId="12" fillId="0" borderId="0"/>
    <xf numFmtId="0" fontId="14" fillId="0" borderId="0"/>
  </cellStyleXfs>
  <cellXfs count="59">
    <xf numFmtId="0" fontId="0" fillId="0" borderId="0" xfId="0"/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centerContinuous" vertical="top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left" vertical="center" wrapText="1"/>
    </xf>
    <xf numFmtId="49" fontId="7" fillId="3" borderId="1" xfId="2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10" fillId="2" borderId="1" xfId="2" applyNumberFormat="1" applyFont="1" applyFill="1" applyBorder="1" applyAlignment="1">
      <alignment horizontal="center" vertical="center" wrapText="1"/>
    </xf>
    <xf numFmtId="49" fontId="10" fillId="2" borderId="1" xfId="2" applyNumberFormat="1" applyFont="1" applyFill="1" applyBorder="1" applyAlignment="1">
      <alignment horizontal="center" vertical="center" wrapText="1"/>
    </xf>
    <xf numFmtId="14" fontId="10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9" fontId="3" fillId="2" borderId="2" xfId="1" applyFont="1" applyFill="1" applyBorder="1" applyAlignment="1">
      <alignment horizontal="center"/>
    </xf>
    <xf numFmtId="0" fontId="0" fillId="0" borderId="0" xfId="0" applyAlignment="1">
      <alignment vertical="center" wrapText="1"/>
    </xf>
    <xf numFmtId="14" fontId="10" fillId="2" borderId="1" xfId="3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0" fillId="2" borderId="1" xfId="4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10" fillId="2" borderId="1" xfId="4" applyNumberFormat="1" applyFont="1" applyFill="1" applyBorder="1" applyAlignment="1">
      <alignment horizontal="center" vertical="center" wrapText="1"/>
    </xf>
    <xf numFmtId="166" fontId="10" fillId="2" borderId="1" xfId="2" applyNumberFormat="1" applyFont="1" applyFill="1" applyBorder="1" applyAlignment="1">
      <alignment horizontal="center" vertical="center" wrapText="1"/>
    </xf>
    <xf numFmtId="14" fontId="10" fillId="2" borderId="1" xfId="5" applyNumberFormat="1" applyFont="1" applyFill="1" applyBorder="1" applyAlignment="1">
      <alignment horizontal="center" vertical="center" wrapText="1"/>
    </xf>
    <xf numFmtId="14" fontId="10" fillId="4" borderId="1" xfId="2" applyNumberFormat="1" applyFont="1" applyFill="1" applyBorder="1" applyAlignment="1">
      <alignment horizontal="center" vertical="center" wrapText="1"/>
    </xf>
    <xf numFmtId="49" fontId="10" fillId="2" borderId="1" xfId="6" applyNumberFormat="1" applyFont="1" applyFill="1" applyBorder="1" applyAlignment="1">
      <alignment horizontal="center" vertical="center" wrapText="1"/>
    </xf>
    <xf numFmtId="0" fontId="10" fillId="2" borderId="1" xfId="6" applyFont="1" applyFill="1" applyBorder="1" applyAlignment="1">
      <alignment horizontal="center" vertical="center" wrapText="1"/>
    </xf>
    <xf numFmtId="167" fontId="10" fillId="2" borderId="1" xfId="6" applyNumberFormat="1" applyFont="1" applyFill="1" applyBorder="1" applyAlignment="1">
      <alignment horizontal="center" vertical="center" wrapText="1"/>
    </xf>
    <xf numFmtId="0" fontId="10" fillId="2" borderId="1" xfId="6" applyNumberFormat="1" applyFont="1" applyFill="1" applyBorder="1" applyAlignment="1">
      <alignment horizontal="center" vertical="center" wrapText="1"/>
    </xf>
    <xf numFmtId="168" fontId="10" fillId="2" borderId="1" xfId="2" applyNumberFormat="1" applyFont="1" applyFill="1" applyBorder="1" applyAlignment="1">
      <alignment horizontal="center" vertical="center" wrapText="1"/>
    </xf>
    <xf numFmtId="14" fontId="10" fillId="2" borderId="1" xfId="7" applyNumberFormat="1" applyFont="1" applyFill="1" applyBorder="1" applyAlignment="1">
      <alignment horizontal="center" vertical="center" wrapText="1"/>
    </xf>
    <xf numFmtId="0" fontId="10" fillId="2" borderId="1" xfId="7" applyNumberFormat="1" applyFont="1" applyFill="1" applyBorder="1" applyAlignment="1">
      <alignment horizontal="center" vertical="center" wrapText="1"/>
    </xf>
    <xf numFmtId="166" fontId="10" fillId="5" borderId="1" xfId="2" applyNumberFormat="1" applyFont="1" applyFill="1" applyBorder="1" applyAlignment="1">
      <alignment horizontal="center" vertical="center" wrapText="1"/>
    </xf>
    <xf numFmtId="49" fontId="10" fillId="2" borderId="1" xfId="2" applyNumberFormat="1" applyFont="1" applyFill="1" applyBorder="1" applyAlignment="1">
      <alignment horizontal="center" vertical="center"/>
    </xf>
    <xf numFmtId="0" fontId="10" fillId="2" borderId="1" xfId="2" applyNumberFormat="1" applyFont="1" applyFill="1" applyBorder="1" applyAlignment="1">
      <alignment horizontal="center"/>
    </xf>
    <xf numFmtId="14" fontId="10" fillId="2" borderId="1" xfId="2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15" fillId="2" borderId="1" xfId="2" applyNumberFormat="1" applyFont="1" applyFill="1" applyBorder="1" applyAlignment="1">
      <alignment horizontal="center" vertical="center" wrapText="1"/>
    </xf>
    <xf numFmtId="14" fontId="10" fillId="2" borderId="1" xfId="6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16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8">
    <cellStyle name="Обычный" xfId="0" builtinId="0"/>
    <cellStyle name="Обычный 2" xfId="2"/>
    <cellStyle name="Обычный 2 2" xfId="5"/>
    <cellStyle name="Обычный 2 4" xfId="3"/>
    <cellStyle name="Обычный 3" xfId="6"/>
    <cellStyle name="Обычный 5" xfId="7"/>
    <cellStyle name="Обычный_Прил 3 Призеры района 2012-2013" xfId="4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79"/>
  <sheetViews>
    <sheetView tabSelected="1" zoomScale="90" zoomScaleNormal="90" workbookViewId="0">
      <selection activeCell="C11" sqref="C11"/>
    </sheetView>
  </sheetViews>
  <sheetFormatPr defaultRowHeight="15" x14ac:dyDescent="0.25"/>
  <cols>
    <col min="1" max="1" width="5.42578125" customWidth="1"/>
    <col min="2" max="2" width="11.85546875" customWidth="1"/>
    <col min="3" max="3" width="8.85546875" customWidth="1"/>
    <col min="4" max="4" width="6.140625" bestFit="1" customWidth="1"/>
    <col min="5" max="5" width="21.85546875" customWidth="1"/>
    <col min="6" max="6" width="6.140625" bestFit="1" customWidth="1"/>
    <col min="7" max="7" width="11.85546875" customWidth="1"/>
    <col min="8" max="8" width="5.5703125" customWidth="1"/>
    <col min="9" max="9" width="9.7109375" customWidth="1"/>
    <col min="11" max="11" width="10.140625" customWidth="1"/>
    <col min="13" max="13" width="11.140625" customWidth="1"/>
    <col min="15" max="15" width="9.5703125" customWidth="1"/>
    <col min="18" max="18" width="10.7109375" customWidth="1"/>
    <col min="19" max="19" width="12.28515625" customWidth="1"/>
  </cols>
  <sheetData>
    <row r="1" spans="1:29" s="6" customFormat="1" ht="34.5" customHeight="1" x14ac:dyDescent="0.25">
      <c r="A1" s="1" t="s">
        <v>207</v>
      </c>
      <c r="B1" s="2"/>
      <c r="C1" s="2"/>
      <c r="D1" s="2"/>
      <c r="E1" s="2"/>
      <c r="F1" s="2"/>
      <c r="G1" s="3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9" s="11" customFormat="1" x14ac:dyDescent="0.25">
      <c r="A2" t="s">
        <v>208</v>
      </c>
      <c r="B2" s="7"/>
      <c r="C2" s="7"/>
      <c r="D2" s="8"/>
      <c r="E2" s="8"/>
      <c r="F2" s="8"/>
      <c r="G2" s="9"/>
      <c r="H2" s="10"/>
      <c r="I2" s="57" t="s">
        <v>0</v>
      </c>
      <c r="J2" s="58"/>
      <c r="K2" s="55" t="s">
        <v>1</v>
      </c>
      <c r="L2" s="56"/>
      <c r="M2" s="55" t="s">
        <v>2</v>
      </c>
      <c r="N2" s="55"/>
      <c r="O2" s="55" t="s">
        <v>3</v>
      </c>
      <c r="P2" s="55"/>
    </row>
    <row r="3" spans="1:29" s="19" customFormat="1" ht="25.5" x14ac:dyDescent="0.25">
      <c r="A3" s="12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3" t="s">
        <v>12</v>
      </c>
      <c r="J3" s="14" t="s">
        <v>13</v>
      </c>
      <c r="K3" s="15" t="s">
        <v>14</v>
      </c>
      <c r="L3" s="14" t="s">
        <v>13</v>
      </c>
      <c r="M3" s="14" t="s">
        <v>14</v>
      </c>
      <c r="N3" s="14" t="s">
        <v>13</v>
      </c>
      <c r="O3" s="16" t="s">
        <v>12</v>
      </c>
      <c r="P3" s="17" t="s">
        <v>13</v>
      </c>
      <c r="Q3" s="18" t="s">
        <v>15</v>
      </c>
      <c r="R3" s="18" t="s">
        <v>16</v>
      </c>
      <c r="S3" s="18" t="s">
        <v>204</v>
      </c>
    </row>
    <row r="4" spans="1:29" s="29" customFormat="1" x14ac:dyDescent="0.25">
      <c r="A4" s="20">
        <v>1</v>
      </c>
      <c r="B4" s="20" t="s">
        <v>17</v>
      </c>
      <c r="C4" s="20">
        <v>287</v>
      </c>
      <c r="D4" s="21" t="s">
        <v>18</v>
      </c>
      <c r="E4" s="20" t="s">
        <v>19</v>
      </c>
      <c r="F4" s="20">
        <v>10</v>
      </c>
      <c r="G4" s="22">
        <v>39118</v>
      </c>
      <c r="H4" s="20">
        <v>86</v>
      </c>
      <c r="I4" s="23">
        <v>29</v>
      </c>
      <c r="J4" s="24">
        <f t="shared" ref="J4:J67" si="0">I4*20/50</f>
        <v>11.6</v>
      </c>
      <c r="K4" s="25">
        <v>245.3</v>
      </c>
      <c r="L4" s="24">
        <f t="shared" ref="L4:L67" si="1">25*219.2/K4</f>
        <v>22.339991846718302</v>
      </c>
      <c r="M4" s="24">
        <v>45.43</v>
      </c>
      <c r="N4" s="24">
        <f t="shared" ref="N4:N67" si="2">25*44.25/M4</f>
        <v>24.350649350649352</v>
      </c>
      <c r="O4" s="26">
        <v>9.6999999999999993</v>
      </c>
      <c r="P4" s="27">
        <f t="shared" ref="P4:P67" si="3">30*O4/9.9</f>
        <v>29.393939393939394</v>
      </c>
      <c r="Q4" s="24">
        <f t="shared" ref="Q4:Q67" si="4">J4+L4+N4+P4</f>
        <v>87.684580591307039</v>
      </c>
      <c r="R4" s="28">
        <f t="shared" ref="R4:R67" si="5">Q4/100</f>
        <v>0.87684580591307038</v>
      </c>
      <c r="S4" s="28" t="s">
        <v>205</v>
      </c>
    </row>
    <row r="5" spans="1:29" s="29" customFormat="1" x14ac:dyDescent="0.25">
      <c r="A5" s="20">
        <v>2</v>
      </c>
      <c r="B5" s="20" t="s">
        <v>20</v>
      </c>
      <c r="C5" s="20">
        <v>55</v>
      </c>
      <c r="D5" s="21" t="s">
        <v>18</v>
      </c>
      <c r="E5" s="20" t="s">
        <v>19</v>
      </c>
      <c r="F5" s="20">
        <v>11</v>
      </c>
      <c r="G5" s="30">
        <v>38799</v>
      </c>
      <c r="H5" s="31">
        <v>90</v>
      </c>
      <c r="I5" s="23">
        <v>35.5</v>
      </c>
      <c r="J5" s="24">
        <f t="shared" si="0"/>
        <v>14.2</v>
      </c>
      <c r="K5" s="25">
        <v>260.7</v>
      </c>
      <c r="L5" s="24">
        <f t="shared" si="1"/>
        <v>21.020329881089374</v>
      </c>
      <c r="M5" s="24">
        <v>52.78</v>
      </c>
      <c r="N5" s="24">
        <f t="shared" si="2"/>
        <v>20.959643804471391</v>
      </c>
      <c r="O5" s="26">
        <v>9.3000000000000007</v>
      </c>
      <c r="P5" s="27">
        <f t="shared" si="3"/>
        <v>28.18181818181818</v>
      </c>
      <c r="Q5" s="24">
        <f t="shared" si="4"/>
        <v>84.36179186737894</v>
      </c>
      <c r="R5" s="28">
        <f t="shared" si="5"/>
        <v>0.84361791867378944</v>
      </c>
      <c r="S5" s="28" t="s">
        <v>206</v>
      </c>
    </row>
    <row r="6" spans="1:29" s="29" customFormat="1" x14ac:dyDescent="0.25">
      <c r="A6" s="20">
        <v>3</v>
      </c>
      <c r="B6" s="20" t="s">
        <v>21</v>
      </c>
      <c r="C6" s="20">
        <v>131</v>
      </c>
      <c r="D6" s="21" t="s">
        <v>22</v>
      </c>
      <c r="E6" s="20" t="s">
        <v>19</v>
      </c>
      <c r="F6" s="20">
        <v>11</v>
      </c>
      <c r="G6" s="22">
        <v>39280</v>
      </c>
      <c r="H6" s="32">
        <v>39</v>
      </c>
      <c r="I6" s="23">
        <v>25</v>
      </c>
      <c r="J6" s="24">
        <f t="shared" si="0"/>
        <v>10</v>
      </c>
      <c r="K6" s="25">
        <v>259</v>
      </c>
      <c r="L6" s="24">
        <f t="shared" si="1"/>
        <v>21.158301158301157</v>
      </c>
      <c r="M6" s="24">
        <v>44.25</v>
      </c>
      <c r="N6" s="24">
        <f t="shared" si="2"/>
        <v>25</v>
      </c>
      <c r="O6" s="26">
        <v>8.5</v>
      </c>
      <c r="P6" s="27">
        <f t="shared" si="3"/>
        <v>25.757575757575758</v>
      </c>
      <c r="Q6" s="24">
        <f t="shared" si="4"/>
        <v>81.915876915876908</v>
      </c>
      <c r="R6" s="28">
        <f t="shared" si="5"/>
        <v>0.81915876915876906</v>
      </c>
      <c r="S6" s="28" t="s">
        <v>206</v>
      </c>
    </row>
    <row r="7" spans="1:29" s="29" customFormat="1" x14ac:dyDescent="0.25">
      <c r="A7" s="20">
        <v>4</v>
      </c>
      <c r="B7" s="20" t="s">
        <v>23</v>
      </c>
      <c r="C7" s="20">
        <v>281</v>
      </c>
      <c r="D7" s="21" t="s">
        <v>18</v>
      </c>
      <c r="E7" s="20" t="s">
        <v>19</v>
      </c>
      <c r="F7" s="20">
        <v>11</v>
      </c>
      <c r="G7" s="22">
        <v>38994</v>
      </c>
      <c r="H7" s="20">
        <v>86</v>
      </c>
      <c r="I7" s="23">
        <v>33.5</v>
      </c>
      <c r="J7" s="24">
        <f t="shared" si="0"/>
        <v>13.4</v>
      </c>
      <c r="K7" s="25">
        <v>242.4</v>
      </c>
      <c r="L7" s="24">
        <f t="shared" si="1"/>
        <v>22.607260726072607</v>
      </c>
      <c r="M7" s="24">
        <v>74.28</v>
      </c>
      <c r="N7" s="24">
        <f t="shared" si="2"/>
        <v>14.89297253634895</v>
      </c>
      <c r="O7" s="26">
        <v>9.9</v>
      </c>
      <c r="P7" s="27">
        <f t="shared" si="3"/>
        <v>30</v>
      </c>
      <c r="Q7" s="24">
        <f t="shared" si="4"/>
        <v>80.900233262421551</v>
      </c>
      <c r="R7" s="28">
        <f t="shared" si="5"/>
        <v>0.8090023326242155</v>
      </c>
      <c r="S7" s="28" t="s">
        <v>206</v>
      </c>
    </row>
    <row r="8" spans="1:29" s="29" customFormat="1" x14ac:dyDescent="0.25">
      <c r="A8" s="20">
        <v>5</v>
      </c>
      <c r="B8" s="20" t="s">
        <v>24</v>
      </c>
      <c r="C8" s="20">
        <v>78</v>
      </c>
      <c r="D8" s="21" t="s">
        <v>18</v>
      </c>
      <c r="E8" s="20" t="s">
        <v>19</v>
      </c>
      <c r="F8" s="20">
        <v>10</v>
      </c>
      <c r="G8" s="22">
        <v>39190</v>
      </c>
      <c r="H8" s="31">
        <v>90</v>
      </c>
      <c r="I8" s="23">
        <v>28.5</v>
      </c>
      <c r="J8" s="24">
        <f t="shared" si="0"/>
        <v>11.4</v>
      </c>
      <c r="K8" s="25">
        <v>264.7</v>
      </c>
      <c r="L8" s="24">
        <f t="shared" si="1"/>
        <v>20.702682281828487</v>
      </c>
      <c r="M8" s="24">
        <v>58.5</v>
      </c>
      <c r="N8" s="24">
        <f t="shared" si="2"/>
        <v>18.910256410256409</v>
      </c>
      <c r="O8" s="26">
        <v>9.6999999999999993</v>
      </c>
      <c r="P8" s="27">
        <f t="shared" si="3"/>
        <v>29.393939393939394</v>
      </c>
      <c r="Q8" s="24">
        <f t="shared" si="4"/>
        <v>80.406878086024292</v>
      </c>
      <c r="R8" s="28">
        <f t="shared" si="5"/>
        <v>0.80406878086024292</v>
      </c>
      <c r="S8" s="28" t="s">
        <v>206</v>
      </c>
      <c r="T8" s="33"/>
      <c r="U8" s="33"/>
      <c r="V8" s="33"/>
      <c r="W8" s="33"/>
      <c r="X8" s="33"/>
      <c r="Y8" s="33"/>
      <c r="Z8" s="33"/>
      <c r="AA8" s="33"/>
      <c r="AB8" s="33"/>
      <c r="AC8" s="33"/>
    </row>
    <row r="9" spans="1:29" s="29" customFormat="1" x14ac:dyDescent="0.25">
      <c r="A9" s="20">
        <v>6</v>
      </c>
      <c r="B9" s="20" t="s">
        <v>25</v>
      </c>
      <c r="C9" s="20">
        <v>70</v>
      </c>
      <c r="D9" s="21" t="s">
        <v>22</v>
      </c>
      <c r="E9" s="20" t="s">
        <v>19</v>
      </c>
      <c r="F9" s="20">
        <v>9</v>
      </c>
      <c r="G9" s="22">
        <v>39575</v>
      </c>
      <c r="H9" s="34" t="s">
        <v>26</v>
      </c>
      <c r="I9" s="23">
        <v>29</v>
      </c>
      <c r="J9" s="24">
        <f t="shared" si="0"/>
        <v>11.6</v>
      </c>
      <c r="K9" s="25">
        <v>225.1</v>
      </c>
      <c r="L9" s="24">
        <f t="shared" si="1"/>
        <v>24.344735673034208</v>
      </c>
      <c r="M9" s="24">
        <v>59.93</v>
      </c>
      <c r="N9" s="24">
        <f t="shared" si="2"/>
        <v>18.459035541465042</v>
      </c>
      <c r="O9" s="26">
        <v>8.4</v>
      </c>
      <c r="P9" s="27">
        <f t="shared" si="3"/>
        <v>25.454545454545453</v>
      </c>
      <c r="Q9" s="24">
        <f t="shared" si="4"/>
        <v>79.858316669044711</v>
      </c>
      <c r="R9" s="28">
        <f t="shared" si="5"/>
        <v>0.79858316669044715</v>
      </c>
      <c r="S9" s="28" t="s">
        <v>206</v>
      </c>
      <c r="T9" s="33"/>
      <c r="U9" s="33"/>
      <c r="V9" s="33"/>
      <c r="W9" s="33"/>
      <c r="X9" s="33"/>
      <c r="Y9" s="33"/>
      <c r="Z9" s="33"/>
      <c r="AA9" s="33"/>
      <c r="AB9" s="33"/>
      <c r="AC9" s="33"/>
    </row>
    <row r="10" spans="1:29" s="29" customFormat="1" x14ac:dyDescent="0.25">
      <c r="A10" s="20">
        <v>7</v>
      </c>
      <c r="B10" s="20" t="s">
        <v>27</v>
      </c>
      <c r="C10" s="20">
        <v>348</v>
      </c>
      <c r="D10" s="21" t="s">
        <v>18</v>
      </c>
      <c r="E10" s="20" t="s">
        <v>19</v>
      </c>
      <c r="F10" s="20">
        <v>9</v>
      </c>
      <c r="G10" s="35">
        <v>39715</v>
      </c>
      <c r="H10" s="31">
        <v>70</v>
      </c>
      <c r="I10" s="23">
        <v>24</v>
      </c>
      <c r="J10" s="24">
        <f t="shared" si="0"/>
        <v>9.6</v>
      </c>
      <c r="K10" s="25">
        <v>219.2</v>
      </c>
      <c r="L10" s="24">
        <f t="shared" si="1"/>
        <v>25</v>
      </c>
      <c r="M10" s="24">
        <v>66.34</v>
      </c>
      <c r="N10" s="24">
        <f t="shared" si="2"/>
        <v>16.675459752788665</v>
      </c>
      <c r="O10" s="26">
        <v>9.4</v>
      </c>
      <c r="P10" s="27">
        <f t="shared" si="3"/>
        <v>28.484848484848484</v>
      </c>
      <c r="Q10" s="24">
        <f t="shared" si="4"/>
        <v>79.760308237637147</v>
      </c>
      <c r="R10" s="28">
        <f t="shared" si="5"/>
        <v>0.79760308237637145</v>
      </c>
      <c r="S10" s="28" t="s">
        <v>206</v>
      </c>
      <c r="T10" s="33"/>
      <c r="U10" s="33"/>
      <c r="V10" s="33"/>
      <c r="W10" s="33"/>
      <c r="X10" s="33"/>
      <c r="Y10" s="33"/>
      <c r="Z10" s="33"/>
      <c r="AA10" s="33"/>
      <c r="AB10" s="33"/>
      <c r="AC10" s="33"/>
    </row>
    <row r="11" spans="1:29" s="29" customFormat="1" x14ac:dyDescent="0.25">
      <c r="A11" s="20">
        <v>8</v>
      </c>
      <c r="B11" s="20" t="s">
        <v>28</v>
      </c>
      <c r="C11" s="20">
        <v>301</v>
      </c>
      <c r="D11" s="21" t="s">
        <v>22</v>
      </c>
      <c r="E11" s="20" t="s">
        <v>19</v>
      </c>
      <c r="F11" s="20">
        <v>10</v>
      </c>
      <c r="G11" s="22">
        <v>39388</v>
      </c>
      <c r="H11" s="20">
        <v>60</v>
      </c>
      <c r="I11" s="23">
        <v>27.5</v>
      </c>
      <c r="J11" s="24">
        <f t="shared" si="0"/>
        <v>11</v>
      </c>
      <c r="K11" s="25">
        <v>229.9</v>
      </c>
      <c r="L11" s="24">
        <f t="shared" si="1"/>
        <v>23.836450630709002</v>
      </c>
      <c r="M11" s="24">
        <v>76.260000000000005</v>
      </c>
      <c r="N11" s="24">
        <f t="shared" si="2"/>
        <v>14.506294256490952</v>
      </c>
      <c r="O11" s="26">
        <v>9.6999999999999993</v>
      </c>
      <c r="P11" s="27">
        <f t="shared" si="3"/>
        <v>29.393939393939394</v>
      </c>
      <c r="Q11" s="24">
        <f t="shared" si="4"/>
        <v>78.736684281139347</v>
      </c>
      <c r="R11" s="28">
        <f t="shared" si="5"/>
        <v>0.78736684281139346</v>
      </c>
      <c r="S11" s="28" t="s">
        <v>206</v>
      </c>
      <c r="T11" s="33"/>
      <c r="U11" s="33"/>
      <c r="V11" s="33"/>
      <c r="W11" s="33"/>
      <c r="X11" s="33"/>
      <c r="Y11" s="33"/>
      <c r="Z11" s="33"/>
      <c r="AA11" s="33"/>
      <c r="AB11" s="33"/>
      <c r="AC11" s="33"/>
    </row>
    <row r="12" spans="1:29" s="29" customFormat="1" x14ac:dyDescent="0.25">
      <c r="A12" s="20">
        <v>9</v>
      </c>
      <c r="B12" s="20" t="s">
        <v>29</v>
      </c>
      <c r="C12" s="20">
        <v>91</v>
      </c>
      <c r="D12" s="21" t="s">
        <v>18</v>
      </c>
      <c r="E12" s="20" t="s">
        <v>19</v>
      </c>
      <c r="F12" s="20">
        <v>11</v>
      </c>
      <c r="G12" s="30">
        <v>38840</v>
      </c>
      <c r="H12" s="31">
        <v>90</v>
      </c>
      <c r="I12" s="23">
        <v>27.5</v>
      </c>
      <c r="J12" s="24">
        <f t="shared" si="0"/>
        <v>11</v>
      </c>
      <c r="K12" s="25">
        <v>263.8</v>
      </c>
      <c r="L12" s="24">
        <f t="shared" si="1"/>
        <v>20.773313115996967</v>
      </c>
      <c r="M12" s="24">
        <v>64.2</v>
      </c>
      <c r="N12" s="24">
        <f t="shared" si="2"/>
        <v>17.231308411214954</v>
      </c>
      <c r="O12" s="26">
        <v>9.8000000000000007</v>
      </c>
      <c r="P12" s="27">
        <f t="shared" si="3"/>
        <v>29.696969696969695</v>
      </c>
      <c r="Q12" s="24">
        <f t="shared" si="4"/>
        <v>78.701591224181612</v>
      </c>
      <c r="R12" s="28">
        <f t="shared" si="5"/>
        <v>0.78701591224181611</v>
      </c>
      <c r="S12" s="28" t="s">
        <v>206</v>
      </c>
    </row>
    <row r="13" spans="1:29" s="29" customFormat="1" x14ac:dyDescent="0.25">
      <c r="A13" s="20">
        <v>10</v>
      </c>
      <c r="B13" s="20" t="s">
        <v>30</v>
      </c>
      <c r="C13" s="20">
        <v>334</v>
      </c>
      <c r="D13" s="21" t="s">
        <v>18</v>
      </c>
      <c r="E13" s="20" t="s">
        <v>19</v>
      </c>
      <c r="F13" s="20">
        <v>9</v>
      </c>
      <c r="G13" s="36">
        <v>39661</v>
      </c>
      <c r="H13" s="20">
        <v>67</v>
      </c>
      <c r="I13" s="23">
        <v>26</v>
      </c>
      <c r="J13" s="24">
        <f t="shared" si="0"/>
        <v>10.4</v>
      </c>
      <c r="K13" s="25">
        <v>231.5</v>
      </c>
      <c r="L13" s="24">
        <f t="shared" si="1"/>
        <v>23.671706263498919</v>
      </c>
      <c r="M13" s="24">
        <v>62.31</v>
      </c>
      <c r="N13" s="24">
        <f t="shared" si="2"/>
        <v>17.753972075108329</v>
      </c>
      <c r="O13" s="26">
        <v>8.8000000000000007</v>
      </c>
      <c r="P13" s="27">
        <f t="shared" si="3"/>
        <v>26.666666666666664</v>
      </c>
      <c r="Q13" s="24">
        <f t="shared" si="4"/>
        <v>78.492345005273904</v>
      </c>
      <c r="R13" s="28">
        <f t="shared" si="5"/>
        <v>0.784923450052739</v>
      </c>
      <c r="S13" s="28" t="s">
        <v>206</v>
      </c>
    </row>
    <row r="14" spans="1:29" s="29" customFormat="1" x14ac:dyDescent="0.25">
      <c r="A14" s="20">
        <v>11</v>
      </c>
      <c r="B14" s="20" t="s">
        <v>31</v>
      </c>
      <c r="C14" s="20">
        <v>346</v>
      </c>
      <c r="D14" s="21" t="s">
        <v>18</v>
      </c>
      <c r="E14" s="20" t="s">
        <v>19</v>
      </c>
      <c r="F14" s="20">
        <v>10</v>
      </c>
      <c r="G14" s="36">
        <v>39329</v>
      </c>
      <c r="H14" s="20">
        <v>67</v>
      </c>
      <c r="I14" s="23">
        <v>20</v>
      </c>
      <c r="J14" s="24">
        <f t="shared" si="0"/>
        <v>8</v>
      </c>
      <c r="K14" s="25">
        <v>254.7</v>
      </c>
      <c r="L14" s="24">
        <f t="shared" si="1"/>
        <v>21.515508441303496</v>
      </c>
      <c r="M14" s="24">
        <v>58.87</v>
      </c>
      <c r="N14" s="24">
        <f t="shared" si="2"/>
        <v>18.791404790215729</v>
      </c>
      <c r="O14" s="26">
        <v>9.9</v>
      </c>
      <c r="P14" s="27">
        <f t="shared" si="3"/>
        <v>30</v>
      </c>
      <c r="Q14" s="24">
        <f t="shared" si="4"/>
        <v>78.306913231519218</v>
      </c>
      <c r="R14" s="28">
        <f t="shared" si="5"/>
        <v>0.78306913231519215</v>
      </c>
      <c r="S14" s="28" t="s">
        <v>206</v>
      </c>
      <c r="T14" s="33"/>
      <c r="U14" s="33"/>
      <c r="V14" s="33"/>
      <c r="W14" s="33"/>
      <c r="X14" s="33"/>
      <c r="Y14" s="33"/>
      <c r="Z14" s="33"/>
      <c r="AA14" s="33"/>
      <c r="AB14" s="33"/>
      <c r="AC14" s="33"/>
    </row>
    <row r="15" spans="1:29" s="29" customFormat="1" x14ac:dyDescent="0.25">
      <c r="A15" s="20">
        <v>12</v>
      </c>
      <c r="B15" s="20" t="s">
        <v>32</v>
      </c>
      <c r="C15" s="20">
        <v>325</v>
      </c>
      <c r="D15" s="21" t="s">
        <v>18</v>
      </c>
      <c r="E15" s="20" t="s">
        <v>19</v>
      </c>
      <c r="F15" s="20">
        <v>11</v>
      </c>
      <c r="G15" s="36">
        <v>39046</v>
      </c>
      <c r="H15" s="20">
        <v>67</v>
      </c>
      <c r="I15" s="23">
        <v>23.5</v>
      </c>
      <c r="J15" s="24">
        <f t="shared" si="0"/>
        <v>9.4</v>
      </c>
      <c r="K15" s="25">
        <v>256.8</v>
      </c>
      <c r="L15" s="24">
        <f t="shared" si="1"/>
        <v>21.339563862928348</v>
      </c>
      <c r="M15" s="24">
        <v>70.400000000000006</v>
      </c>
      <c r="N15" s="24">
        <f t="shared" si="2"/>
        <v>15.713778409090908</v>
      </c>
      <c r="O15" s="26">
        <v>9.8000000000000007</v>
      </c>
      <c r="P15" s="27">
        <f t="shared" si="3"/>
        <v>29.696969696969695</v>
      </c>
      <c r="Q15" s="24">
        <f t="shared" si="4"/>
        <v>76.150311968988944</v>
      </c>
      <c r="R15" s="28">
        <f t="shared" si="5"/>
        <v>0.76150311968988948</v>
      </c>
      <c r="S15" s="28" t="s">
        <v>206</v>
      </c>
    </row>
    <row r="16" spans="1:29" s="29" customFormat="1" x14ac:dyDescent="0.25">
      <c r="A16" s="20">
        <v>13</v>
      </c>
      <c r="B16" s="20" t="s">
        <v>33</v>
      </c>
      <c r="C16" s="20">
        <v>189</v>
      </c>
      <c r="D16" s="21" t="s">
        <v>18</v>
      </c>
      <c r="E16" s="20" t="s">
        <v>19</v>
      </c>
      <c r="F16" s="20">
        <v>9</v>
      </c>
      <c r="G16" s="22">
        <v>39453</v>
      </c>
      <c r="H16" s="20">
        <v>38</v>
      </c>
      <c r="I16" s="23">
        <v>29</v>
      </c>
      <c r="J16" s="24">
        <f t="shared" si="0"/>
        <v>11.6</v>
      </c>
      <c r="K16" s="25">
        <v>292.39999999999998</v>
      </c>
      <c r="L16" s="24">
        <f t="shared" si="1"/>
        <v>18.741450068399455</v>
      </c>
      <c r="M16" s="24">
        <v>68.88</v>
      </c>
      <c r="N16" s="24">
        <f t="shared" si="2"/>
        <v>16.060540069686411</v>
      </c>
      <c r="O16" s="26">
        <v>9.8000000000000007</v>
      </c>
      <c r="P16" s="27">
        <f t="shared" si="3"/>
        <v>29.696969696969695</v>
      </c>
      <c r="Q16" s="24">
        <f t="shared" si="4"/>
        <v>76.098959835055553</v>
      </c>
      <c r="R16" s="28">
        <f t="shared" si="5"/>
        <v>0.76098959835055557</v>
      </c>
      <c r="S16" s="28" t="s">
        <v>206</v>
      </c>
      <c r="T16" s="33"/>
      <c r="U16" s="33"/>
      <c r="V16" s="33"/>
      <c r="W16" s="33"/>
      <c r="X16" s="33"/>
      <c r="Y16" s="33"/>
      <c r="Z16" s="33"/>
      <c r="AA16" s="33"/>
      <c r="AB16" s="33"/>
      <c r="AC16" s="33"/>
    </row>
    <row r="17" spans="1:29" s="29" customFormat="1" x14ac:dyDescent="0.25">
      <c r="A17" s="20">
        <v>14</v>
      </c>
      <c r="B17" s="20" t="s">
        <v>34</v>
      </c>
      <c r="C17" s="20">
        <v>327</v>
      </c>
      <c r="D17" s="21" t="s">
        <v>18</v>
      </c>
      <c r="E17" s="20" t="s">
        <v>19</v>
      </c>
      <c r="F17" s="20">
        <v>11</v>
      </c>
      <c r="G17" s="22">
        <v>38965</v>
      </c>
      <c r="H17" s="20">
        <v>86</v>
      </c>
      <c r="I17" s="23">
        <v>19</v>
      </c>
      <c r="J17" s="24">
        <f t="shared" si="0"/>
        <v>7.6</v>
      </c>
      <c r="K17" s="25">
        <v>235.5</v>
      </c>
      <c r="L17" s="24">
        <f t="shared" si="1"/>
        <v>23.269639065817408</v>
      </c>
      <c r="M17" s="24">
        <v>69.069999999999993</v>
      </c>
      <c r="N17" s="24">
        <f t="shared" si="2"/>
        <v>16.016360214275373</v>
      </c>
      <c r="O17" s="26">
        <v>9.6</v>
      </c>
      <c r="P17" s="27">
        <f t="shared" si="3"/>
        <v>29.09090909090909</v>
      </c>
      <c r="Q17" s="24">
        <f t="shared" si="4"/>
        <v>75.976908371001869</v>
      </c>
      <c r="R17" s="28">
        <f t="shared" si="5"/>
        <v>0.75976908371001872</v>
      </c>
      <c r="S17" s="28" t="s">
        <v>206</v>
      </c>
    </row>
    <row r="18" spans="1:29" s="29" customFormat="1" x14ac:dyDescent="0.25">
      <c r="A18" s="20">
        <v>15</v>
      </c>
      <c r="B18" s="20" t="s">
        <v>35</v>
      </c>
      <c r="C18" s="20">
        <v>46</v>
      </c>
      <c r="D18" s="21" t="s">
        <v>18</v>
      </c>
      <c r="E18" s="20" t="s">
        <v>19</v>
      </c>
      <c r="F18" s="20">
        <v>9</v>
      </c>
      <c r="G18" s="22">
        <v>39614</v>
      </c>
      <c r="H18" s="20">
        <v>57</v>
      </c>
      <c r="I18" s="23">
        <v>24</v>
      </c>
      <c r="J18" s="24">
        <f t="shared" si="0"/>
        <v>9.6</v>
      </c>
      <c r="K18" s="25">
        <v>261.10000000000002</v>
      </c>
      <c r="L18" s="24">
        <f t="shared" si="1"/>
        <v>20.988127154346991</v>
      </c>
      <c r="M18" s="24">
        <v>67.400000000000006</v>
      </c>
      <c r="N18" s="24">
        <f t="shared" si="2"/>
        <v>16.413204747774479</v>
      </c>
      <c r="O18" s="26">
        <v>9.4</v>
      </c>
      <c r="P18" s="27">
        <f t="shared" si="3"/>
        <v>28.484848484848484</v>
      </c>
      <c r="Q18" s="24">
        <f t="shared" si="4"/>
        <v>75.486180386969949</v>
      </c>
      <c r="R18" s="28">
        <f t="shared" si="5"/>
        <v>0.75486180386969948</v>
      </c>
      <c r="S18" s="28" t="s">
        <v>206</v>
      </c>
    </row>
    <row r="19" spans="1:29" s="29" customFormat="1" x14ac:dyDescent="0.25">
      <c r="A19" s="20">
        <v>16</v>
      </c>
      <c r="B19" s="20" t="s">
        <v>36</v>
      </c>
      <c r="C19" s="20">
        <v>140</v>
      </c>
      <c r="D19" s="21" t="s">
        <v>18</v>
      </c>
      <c r="E19" s="20" t="s">
        <v>19</v>
      </c>
      <c r="F19" s="20">
        <v>10</v>
      </c>
      <c r="G19" s="22">
        <v>39145</v>
      </c>
      <c r="H19" s="20">
        <v>38</v>
      </c>
      <c r="I19" s="23">
        <v>28.5</v>
      </c>
      <c r="J19" s="24">
        <f t="shared" si="0"/>
        <v>11.4</v>
      </c>
      <c r="K19" s="25">
        <v>295.8</v>
      </c>
      <c r="L19" s="24">
        <f t="shared" si="1"/>
        <v>18.52603110209601</v>
      </c>
      <c r="M19" s="24">
        <v>71.61</v>
      </c>
      <c r="N19" s="24">
        <f t="shared" si="2"/>
        <v>15.448261416003351</v>
      </c>
      <c r="O19" s="26">
        <v>9.9</v>
      </c>
      <c r="P19" s="27">
        <f t="shared" si="3"/>
        <v>30</v>
      </c>
      <c r="Q19" s="24">
        <f t="shared" si="4"/>
        <v>75.374292518099367</v>
      </c>
      <c r="R19" s="28">
        <f t="shared" si="5"/>
        <v>0.75374292518099362</v>
      </c>
      <c r="S19" s="28" t="s">
        <v>206</v>
      </c>
      <c r="T19" s="33"/>
      <c r="U19" s="33"/>
      <c r="V19" s="33"/>
      <c r="W19" s="33"/>
      <c r="X19" s="33"/>
      <c r="Y19" s="33"/>
      <c r="Z19" s="33"/>
      <c r="AA19" s="33"/>
      <c r="AB19" s="33"/>
      <c r="AC19" s="33"/>
    </row>
    <row r="20" spans="1:29" s="29" customFormat="1" x14ac:dyDescent="0.25">
      <c r="A20" s="20">
        <v>17</v>
      </c>
      <c r="B20" s="20" t="s">
        <v>37</v>
      </c>
      <c r="C20" s="20">
        <v>336</v>
      </c>
      <c r="D20" s="21" t="s">
        <v>18</v>
      </c>
      <c r="E20" s="20" t="s">
        <v>19</v>
      </c>
      <c r="F20" s="20">
        <v>9</v>
      </c>
      <c r="G20" s="22">
        <v>39469</v>
      </c>
      <c r="H20" s="20">
        <v>86</v>
      </c>
      <c r="I20" s="23">
        <v>26</v>
      </c>
      <c r="J20" s="24">
        <f t="shared" si="0"/>
        <v>10.4</v>
      </c>
      <c r="K20" s="25">
        <v>244.2</v>
      </c>
      <c r="L20" s="24">
        <f t="shared" si="1"/>
        <v>22.440622440622441</v>
      </c>
      <c r="M20" s="24">
        <v>81.77</v>
      </c>
      <c r="N20" s="24">
        <f t="shared" si="2"/>
        <v>13.528800293506176</v>
      </c>
      <c r="O20" s="26">
        <v>9.5</v>
      </c>
      <c r="P20" s="27">
        <f t="shared" si="3"/>
        <v>28.787878787878785</v>
      </c>
      <c r="Q20" s="24">
        <f t="shared" si="4"/>
        <v>75.157301522007401</v>
      </c>
      <c r="R20" s="28">
        <f t="shared" si="5"/>
        <v>0.75157301522007403</v>
      </c>
      <c r="S20" s="28"/>
      <c r="T20" s="33"/>
      <c r="U20" s="33"/>
      <c r="V20" s="33"/>
      <c r="W20" s="33"/>
      <c r="X20" s="33"/>
      <c r="Y20" s="33"/>
      <c r="Z20" s="33"/>
      <c r="AA20" s="33"/>
      <c r="AB20" s="33"/>
      <c r="AC20" s="33"/>
    </row>
    <row r="21" spans="1:29" s="29" customFormat="1" x14ac:dyDescent="0.25">
      <c r="A21" s="20">
        <v>18</v>
      </c>
      <c r="B21" s="20" t="s">
        <v>38</v>
      </c>
      <c r="C21" s="20">
        <v>89</v>
      </c>
      <c r="D21" s="21" t="s">
        <v>18</v>
      </c>
      <c r="E21" s="20" t="s">
        <v>19</v>
      </c>
      <c r="F21" s="20">
        <v>10</v>
      </c>
      <c r="G21" s="22">
        <v>39168</v>
      </c>
      <c r="H21" s="20">
        <v>38</v>
      </c>
      <c r="I21" s="23">
        <v>14</v>
      </c>
      <c r="J21" s="24">
        <f t="shared" si="0"/>
        <v>5.6</v>
      </c>
      <c r="K21" s="25">
        <v>259.89999999999998</v>
      </c>
      <c r="L21" s="24">
        <f t="shared" si="1"/>
        <v>21.085032704886498</v>
      </c>
      <c r="M21" s="24">
        <v>60.43</v>
      </c>
      <c r="N21" s="24">
        <f t="shared" si="2"/>
        <v>18.306304815488996</v>
      </c>
      <c r="O21" s="26">
        <v>9.9</v>
      </c>
      <c r="P21" s="27">
        <f t="shared" si="3"/>
        <v>30</v>
      </c>
      <c r="Q21" s="24">
        <f t="shared" si="4"/>
        <v>74.991337520375495</v>
      </c>
      <c r="R21" s="28">
        <f t="shared" si="5"/>
        <v>0.74991337520375501</v>
      </c>
      <c r="S21" s="28"/>
      <c r="T21" s="33"/>
      <c r="U21" s="33"/>
      <c r="V21" s="33"/>
      <c r="W21" s="33"/>
      <c r="X21" s="33"/>
      <c r="Y21" s="33"/>
      <c r="Z21" s="33"/>
      <c r="AA21" s="33"/>
      <c r="AB21" s="33"/>
      <c r="AC21" s="33"/>
    </row>
    <row r="22" spans="1:29" s="29" customFormat="1" x14ac:dyDescent="0.25">
      <c r="A22" s="20">
        <v>19</v>
      </c>
      <c r="B22" s="20" t="s">
        <v>39</v>
      </c>
      <c r="C22" s="20">
        <v>338</v>
      </c>
      <c r="D22" s="21" t="s">
        <v>18</v>
      </c>
      <c r="E22" s="20" t="s">
        <v>19</v>
      </c>
      <c r="F22" s="20">
        <v>11</v>
      </c>
      <c r="G22" s="22">
        <v>38890</v>
      </c>
      <c r="H22" s="20">
        <v>93</v>
      </c>
      <c r="I22" s="23">
        <v>29</v>
      </c>
      <c r="J22" s="24">
        <f t="shared" si="0"/>
        <v>11.6</v>
      </c>
      <c r="K22" s="25">
        <v>259.7</v>
      </c>
      <c r="L22" s="24">
        <f t="shared" si="1"/>
        <v>21.101270696958029</v>
      </c>
      <c r="M22" s="24">
        <v>69.25</v>
      </c>
      <c r="N22" s="24">
        <f t="shared" si="2"/>
        <v>15.974729241877256</v>
      </c>
      <c r="O22" s="26">
        <v>8.3000000000000007</v>
      </c>
      <c r="P22" s="27">
        <f t="shared" si="3"/>
        <v>25.151515151515152</v>
      </c>
      <c r="Q22" s="24">
        <f t="shared" si="4"/>
        <v>73.827515090350431</v>
      </c>
      <c r="R22" s="28">
        <f t="shared" si="5"/>
        <v>0.73827515090350426</v>
      </c>
      <c r="S22" s="28"/>
      <c r="T22" s="33"/>
      <c r="U22" s="33"/>
      <c r="V22" s="33"/>
      <c r="W22" s="33"/>
      <c r="X22" s="33"/>
      <c r="Y22" s="33"/>
      <c r="Z22" s="33"/>
      <c r="AA22" s="33"/>
      <c r="AB22" s="33"/>
      <c r="AC22" s="33"/>
    </row>
    <row r="23" spans="1:29" s="29" customFormat="1" x14ac:dyDescent="0.25">
      <c r="A23" s="20">
        <v>20</v>
      </c>
      <c r="B23" s="20" t="s">
        <v>40</v>
      </c>
      <c r="C23" s="20">
        <v>341</v>
      </c>
      <c r="D23" s="21" t="s">
        <v>18</v>
      </c>
      <c r="E23" s="20" t="s">
        <v>19</v>
      </c>
      <c r="F23" s="20">
        <v>11</v>
      </c>
      <c r="G23" s="35">
        <v>38959</v>
      </c>
      <c r="H23" s="31">
        <v>70</v>
      </c>
      <c r="I23" s="23">
        <v>29</v>
      </c>
      <c r="J23" s="24">
        <f t="shared" si="0"/>
        <v>11.6</v>
      </c>
      <c r="K23" s="25">
        <v>261.2</v>
      </c>
      <c r="L23" s="24">
        <f t="shared" si="1"/>
        <v>20.98009188361409</v>
      </c>
      <c r="M23" s="24">
        <v>85.19</v>
      </c>
      <c r="N23" s="24">
        <f t="shared" si="2"/>
        <v>12.985679070313417</v>
      </c>
      <c r="O23" s="26">
        <v>9.3000000000000007</v>
      </c>
      <c r="P23" s="27">
        <f t="shared" si="3"/>
        <v>28.18181818181818</v>
      </c>
      <c r="Q23" s="24">
        <f t="shared" si="4"/>
        <v>73.747589135745685</v>
      </c>
      <c r="R23" s="28">
        <f t="shared" si="5"/>
        <v>0.73747589135745684</v>
      </c>
      <c r="S23" s="28"/>
      <c r="T23" s="33"/>
      <c r="U23" s="33"/>
      <c r="V23" s="33"/>
      <c r="W23" s="33"/>
      <c r="X23" s="33"/>
      <c r="Y23" s="33"/>
      <c r="Z23" s="33"/>
      <c r="AA23" s="33"/>
      <c r="AB23" s="33"/>
      <c r="AC23" s="33"/>
    </row>
    <row r="24" spans="1:29" s="29" customFormat="1" x14ac:dyDescent="0.25">
      <c r="A24" s="20">
        <v>21</v>
      </c>
      <c r="B24" s="20" t="s">
        <v>41</v>
      </c>
      <c r="C24" s="20">
        <v>298</v>
      </c>
      <c r="D24" s="21" t="s">
        <v>22</v>
      </c>
      <c r="E24" s="20" t="s">
        <v>19</v>
      </c>
      <c r="F24" s="20">
        <v>9</v>
      </c>
      <c r="G24" s="22">
        <v>39696</v>
      </c>
      <c r="H24" s="20">
        <v>60</v>
      </c>
      <c r="I24" s="23">
        <v>25</v>
      </c>
      <c r="J24" s="24">
        <f t="shared" si="0"/>
        <v>10</v>
      </c>
      <c r="K24" s="25">
        <v>309.39999999999998</v>
      </c>
      <c r="L24" s="24">
        <f t="shared" si="1"/>
        <v>17.711700064641242</v>
      </c>
      <c r="M24" s="24">
        <v>64.37</v>
      </c>
      <c r="N24" s="24">
        <f t="shared" si="2"/>
        <v>17.185800838900107</v>
      </c>
      <c r="O24" s="26">
        <v>9.5</v>
      </c>
      <c r="P24" s="27">
        <f t="shared" si="3"/>
        <v>28.787878787878785</v>
      </c>
      <c r="Q24" s="24">
        <f t="shared" si="4"/>
        <v>73.685379691420138</v>
      </c>
      <c r="R24" s="28">
        <f t="shared" si="5"/>
        <v>0.73685379691420139</v>
      </c>
      <c r="S24" s="28"/>
    </row>
    <row r="25" spans="1:29" s="29" customFormat="1" x14ac:dyDescent="0.25">
      <c r="A25" s="20">
        <v>22</v>
      </c>
      <c r="B25" s="20" t="s">
        <v>42</v>
      </c>
      <c r="C25" s="20">
        <v>80</v>
      </c>
      <c r="D25" s="21" t="s">
        <v>18</v>
      </c>
      <c r="E25" s="20" t="s">
        <v>19</v>
      </c>
      <c r="F25" s="20">
        <v>10</v>
      </c>
      <c r="G25" s="22">
        <v>39315</v>
      </c>
      <c r="H25" s="20">
        <v>38</v>
      </c>
      <c r="I25" s="23">
        <v>22</v>
      </c>
      <c r="J25" s="24">
        <f t="shared" si="0"/>
        <v>8.8000000000000007</v>
      </c>
      <c r="K25" s="25">
        <v>288</v>
      </c>
      <c r="L25" s="24">
        <f t="shared" si="1"/>
        <v>19.027777777777779</v>
      </c>
      <c r="M25" s="24">
        <v>66.72</v>
      </c>
      <c r="N25" s="24">
        <f t="shared" si="2"/>
        <v>16.580485611510792</v>
      </c>
      <c r="O25" s="26">
        <v>9.6</v>
      </c>
      <c r="P25" s="27">
        <f t="shared" si="3"/>
        <v>29.09090909090909</v>
      </c>
      <c r="Q25" s="24">
        <f t="shared" si="4"/>
        <v>73.499172480197657</v>
      </c>
      <c r="R25" s="28">
        <f t="shared" si="5"/>
        <v>0.73499172480197661</v>
      </c>
      <c r="S25" s="28"/>
      <c r="T25" s="33"/>
      <c r="U25" s="33"/>
      <c r="V25" s="33"/>
      <c r="W25" s="33"/>
      <c r="X25" s="33"/>
      <c r="Y25" s="33"/>
      <c r="Z25" s="33"/>
      <c r="AA25" s="33"/>
      <c r="AB25" s="33"/>
      <c r="AC25" s="33"/>
    </row>
    <row r="26" spans="1:29" s="29" customFormat="1" x14ac:dyDescent="0.25">
      <c r="A26" s="20">
        <v>23</v>
      </c>
      <c r="B26" s="20" t="s">
        <v>43</v>
      </c>
      <c r="C26" s="20">
        <v>296</v>
      </c>
      <c r="D26" s="21" t="s">
        <v>18</v>
      </c>
      <c r="E26" s="20" t="s">
        <v>19</v>
      </c>
      <c r="F26" s="20">
        <v>9</v>
      </c>
      <c r="G26" s="36">
        <v>39712</v>
      </c>
      <c r="H26" s="20">
        <v>67</v>
      </c>
      <c r="I26" s="23">
        <v>19.5</v>
      </c>
      <c r="J26" s="24">
        <f t="shared" si="0"/>
        <v>7.8</v>
      </c>
      <c r="K26" s="25">
        <v>245.6</v>
      </c>
      <c r="L26" s="24">
        <f t="shared" si="1"/>
        <v>22.312703583061889</v>
      </c>
      <c r="M26" s="24">
        <v>72.62</v>
      </c>
      <c r="N26" s="24">
        <f t="shared" si="2"/>
        <v>15.233406774993114</v>
      </c>
      <c r="O26" s="26">
        <v>9.1</v>
      </c>
      <c r="P26" s="27">
        <f t="shared" si="3"/>
        <v>27.575757575757574</v>
      </c>
      <c r="Q26" s="24">
        <f t="shared" si="4"/>
        <v>72.921867933812578</v>
      </c>
      <c r="R26" s="28">
        <f t="shared" si="5"/>
        <v>0.72921867933812579</v>
      </c>
      <c r="S26" s="28"/>
    </row>
    <row r="27" spans="1:29" s="29" customFormat="1" x14ac:dyDescent="0.25">
      <c r="A27" s="20">
        <v>24</v>
      </c>
      <c r="B27" s="20" t="s">
        <v>44</v>
      </c>
      <c r="C27" s="20">
        <v>302</v>
      </c>
      <c r="D27" s="21" t="s">
        <v>22</v>
      </c>
      <c r="E27" s="20" t="s">
        <v>19</v>
      </c>
      <c r="F27" s="20">
        <v>9</v>
      </c>
      <c r="G27" s="22">
        <v>39624</v>
      </c>
      <c r="H27" s="20">
        <v>75</v>
      </c>
      <c r="I27" s="23">
        <v>22</v>
      </c>
      <c r="J27" s="24">
        <f t="shared" si="0"/>
        <v>8.8000000000000007</v>
      </c>
      <c r="K27" s="25">
        <v>283.5</v>
      </c>
      <c r="L27" s="24">
        <f t="shared" si="1"/>
        <v>19.329805996472665</v>
      </c>
      <c r="M27" s="24">
        <v>67.319999999999993</v>
      </c>
      <c r="N27" s="24">
        <f t="shared" si="2"/>
        <v>16.432709447415331</v>
      </c>
      <c r="O27" s="26">
        <v>9.3000000000000007</v>
      </c>
      <c r="P27" s="27">
        <f t="shared" si="3"/>
        <v>28.18181818181818</v>
      </c>
      <c r="Q27" s="24">
        <f t="shared" si="4"/>
        <v>72.744333625706176</v>
      </c>
      <c r="R27" s="28">
        <f t="shared" si="5"/>
        <v>0.72744333625706181</v>
      </c>
      <c r="S27" s="28"/>
      <c r="T27" s="33"/>
      <c r="U27" s="33"/>
      <c r="V27" s="33"/>
      <c r="W27" s="33"/>
      <c r="X27" s="33"/>
      <c r="Y27" s="33"/>
      <c r="Z27" s="33"/>
      <c r="AA27" s="33"/>
      <c r="AB27" s="33"/>
      <c r="AC27" s="33"/>
    </row>
    <row r="28" spans="1:29" s="29" customFormat="1" x14ac:dyDescent="0.25">
      <c r="A28" s="20">
        <v>25</v>
      </c>
      <c r="B28" s="20" t="s">
        <v>45</v>
      </c>
      <c r="C28" s="20">
        <v>318</v>
      </c>
      <c r="D28" s="21" t="s">
        <v>18</v>
      </c>
      <c r="E28" s="20" t="s">
        <v>19</v>
      </c>
      <c r="F28" s="20">
        <v>9</v>
      </c>
      <c r="G28" s="36">
        <v>39635</v>
      </c>
      <c r="H28" s="20">
        <v>67</v>
      </c>
      <c r="I28" s="23">
        <v>23</v>
      </c>
      <c r="J28" s="24">
        <f t="shared" si="0"/>
        <v>9.1999999999999993</v>
      </c>
      <c r="K28" s="25">
        <v>271.3</v>
      </c>
      <c r="L28" s="24">
        <f t="shared" si="1"/>
        <v>20.199041651308512</v>
      </c>
      <c r="M28" s="24">
        <v>72.12</v>
      </c>
      <c r="N28" s="24">
        <f t="shared" si="2"/>
        <v>15.339018302828618</v>
      </c>
      <c r="O28" s="26">
        <v>9.1999999999999993</v>
      </c>
      <c r="P28" s="27">
        <f t="shared" si="3"/>
        <v>27.878787878787879</v>
      </c>
      <c r="Q28" s="24">
        <f t="shared" si="4"/>
        <v>72.616847832925004</v>
      </c>
      <c r="R28" s="28">
        <f t="shared" si="5"/>
        <v>0.72616847832925002</v>
      </c>
      <c r="S28" s="28"/>
    </row>
    <row r="29" spans="1:29" s="29" customFormat="1" x14ac:dyDescent="0.25">
      <c r="A29" s="20">
        <v>26</v>
      </c>
      <c r="B29" s="20" t="s">
        <v>46</v>
      </c>
      <c r="C29" s="20">
        <v>110</v>
      </c>
      <c r="D29" s="21" t="s">
        <v>18</v>
      </c>
      <c r="E29" s="20" t="s">
        <v>19</v>
      </c>
      <c r="F29" s="20">
        <v>11</v>
      </c>
      <c r="G29" s="22">
        <v>39064</v>
      </c>
      <c r="H29" s="20">
        <v>38</v>
      </c>
      <c r="I29" s="23">
        <v>25.5</v>
      </c>
      <c r="J29" s="24">
        <f t="shared" si="0"/>
        <v>10.199999999999999</v>
      </c>
      <c r="K29" s="25">
        <v>337.8</v>
      </c>
      <c r="L29" s="24">
        <f t="shared" si="1"/>
        <v>16.222616933096507</v>
      </c>
      <c r="M29" s="24">
        <v>65.040000000000006</v>
      </c>
      <c r="N29" s="24">
        <f t="shared" si="2"/>
        <v>17.008763837638377</v>
      </c>
      <c r="O29" s="26">
        <v>9.6</v>
      </c>
      <c r="P29" s="27">
        <f t="shared" si="3"/>
        <v>29.09090909090909</v>
      </c>
      <c r="Q29" s="24">
        <f t="shared" si="4"/>
        <v>72.522289861643969</v>
      </c>
      <c r="R29" s="28">
        <f t="shared" si="5"/>
        <v>0.72522289861643974</v>
      </c>
      <c r="S29" s="28"/>
    </row>
    <row r="30" spans="1:29" s="29" customFormat="1" x14ac:dyDescent="0.25">
      <c r="A30" s="20">
        <v>27</v>
      </c>
      <c r="B30" s="20" t="s">
        <v>47</v>
      </c>
      <c r="C30" s="20">
        <v>10</v>
      </c>
      <c r="D30" s="21" t="s">
        <v>18</v>
      </c>
      <c r="E30" s="20" t="s">
        <v>19</v>
      </c>
      <c r="F30" s="20">
        <v>9</v>
      </c>
      <c r="G30" s="22">
        <v>39463</v>
      </c>
      <c r="H30" s="20">
        <v>38</v>
      </c>
      <c r="I30" s="23">
        <v>23.5</v>
      </c>
      <c r="J30" s="24">
        <f t="shared" si="0"/>
        <v>9.4</v>
      </c>
      <c r="K30" s="25">
        <v>300.60000000000002</v>
      </c>
      <c r="L30" s="24">
        <f t="shared" si="1"/>
        <v>18.23020625415835</v>
      </c>
      <c r="M30" s="24">
        <v>74.94</v>
      </c>
      <c r="N30" s="24">
        <f t="shared" si="2"/>
        <v>14.761809447558047</v>
      </c>
      <c r="O30" s="26">
        <v>9.8000000000000007</v>
      </c>
      <c r="P30" s="27">
        <f t="shared" si="3"/>
        <v>29.696969696969695</v>
      </c>
      <c r="Q30" s="24">
        <f t="shared" si="4"/>
        <v>72.088985398686106</v>
      </c>
      <c r="R30" s="28">
        <f t="shared" si="5"/>
        <v>0.72088985398686101</v>
      </c>
      <c r="S30" s="28"/>
    </row>
    <row r="31" spans="1:29" s="29" customFormat="1" x14ac:dyDescent="0.25">
      <c r="A31" s="20">
        <v>28</v>
      </c>
      <c r="B31" s="20" t="s">
        <v>48</v>
      </c>
      <c r="C31" s="20">
        <v>96</v>
      </c>
      <c r="D31" s="21" t="s">
        <v>18</v>
      </c>
      <c r="E31" s="20" t="s">
        <v>19</v>
      </c>
      <c r="F31" s="20">
        <v>10</v>
      </c>
      <c r="G31" s="22">
        <v>39541</v>
      </c>
      <c r="H31" s="31">
        <v>90</v>
      </c>
      <c r="I31" s="23">
        <v>21.5</v>
      </c>
      <c r="J31" s="24">
        <f t="shared" si="0"/>
        <v>8.6</v>
      </c>
      <c r="K31" s="25">
        <v>239.6</v>
      </c>
      <c r="L31" s="24">
        <f t="shared" si="1"/>
        <v>22.871452420701168</v>
      </c>
      <c r="M31" s="24">
        <v>83.1</v>
      </c>
      <c r="N31" s="24">
        <f t="shared" si="2"/>
        <v>13.312274368231048</v>
      </c>
      <c r="O31" s="26">
        <v>9</v>
      </c>
      <c r="P31" s="27">
        <f t="shared" si="3"/>
        <v>27.272727272727273</v>
      </c>
      <c r="Q31" s="24">
        <f t="shared" si="4"/>
        <v>72.05645406165948</v>
      </c>
      <c r="R31" s="28">
        <f t="shared" si="5"/>
        <v>0.72056454061659481</v>
      </c>
      <c r="S31" s="28"/>
    </row>
    <row r="32" spans="1:29" s="29" customFormat="1" x14ac:dyDescent="0.25">
      <c r="A32" s="20">
        <v>29</v>
      </c>
      <c r="B32" s="20" t="s">
        <v>49</v>
      </c>
      <c r="C32" s="20">
        <v>81</v>
      </c>
      <c r="D32" s="21" t="s">
        <v>18</v>
      </c>
      <c r="E32" s="20" t="s">
        <v>19</v>
      </c>
      <c r="F32" s="20">
        <v>11</v>
      </c>
      <c r="G32" s="22">
        <v>38887</v>
      </c>
      <c r="H32" s="20">
        <v>57</v>
      </c>
      <c r="I32" s="23">
        <v>30.5</v>
      </c>
      <c r="J32" s="24">
        <f t="shared" si="0"/>
        <v>12.2</v>
      </c>
      <c r="K32" s="25">
        <v>313.2</v>
      </c>
      <c r="L32" s="24">
        <f t="shared" si="1"/>
        <v>17.496807151979567</v>
      </c>
      <c r="M32" s="24">
        <v>73.77</v>
      </c>
      <c r="N32" s="24">
        <f t="shared" si="2"/>
        <v>14.995933306222042</v>
      </c>
      <c r="O32" s="26">
        <v>9</v>
      </c>
      <c r="P32" s="27">
        <f t="shared" si="3"/>
        <v>27.272727272727273</v>
      </c>
      <c r="Q32" s="24">
        <f t="shared" si="4"/>
        <v>71.965467730928879</v>
      </c>
      <c r="R32" s="28">
        <f t="shared" si="5"/>
        <v>0.71965467730928878</v>
      </c>
      <c r="S32" s="28"/>
      <c r="T32" s="33"/>
      <c r="U32" s="33"/>
      <c r="V32" s="33"/>
      <c r="W32" s="33"/>
      <c r="X32" s="33"/>
      <c r="Y32" s="33"/>
      <c r="Z32" s="33"/>
      <c r="AA32" s="33"/>
      <c r="AB32" s="33"/>
      <c r="AC32" s="33"/>
    </row>
    <row r="33" spans="1:29" s="29" customFormat="1" x14ac:dyDescent="0.25">
      <c r="A33" s="20">
        <v>30</v>
      </c>
      <c r="B33" s="20" t="s">
        <v>50</v>
      </c>
      <c r="C33" s="20">
        <v>68</v>
      </c>
      <c r="D33" s="21" t="s">
        <v>18</v>
      </c>
      <c r="E33" s="20" t="s">
        <v>19</v>
      </c>
      <c r="F33" s="20">
        <v>9</v>
      </c>
      <c r="G33" s="37">
        <v>39394</v>
      </c>
      <c r="H33" s="20">
        <v>51</v>
      </c>
      <c r="I33" s="23">
        <v>23.5</v>
      </c>
      <c r="J33" s="24">
        <f t="shared" si="0"/>
        <v>9.4</v>
      </c>
      <c r="K33" s="25">
        <v>299</v>
      </c>
      <c r="L33" s="24">
        <f t="shared" si="1"/>
        <v>18.327759197324415</v>
      </c>
      <c r="M33" s="24">
        <v>77.02</v>
      </c>
      <c r="N33" s="24">
        <f t="shared" si="2"/>
        <v>14.363152427940795</v>
      </c>
      <c r="O33" s="26">
        <v>9.8000000000000007</v>
      </c>
      <c r="P33" s="27">
        <f t="shared" si="3"/>
        <v>29.696969696969695</v>
      </c>
      <c r="Q33" s="24">
        <f t="shared" si="4"/>
        <v>71.787881322234909</v>
      </c>
      <c r="R33" s="28">
        <f t="shared" si="5"/>
        <v>0.71787881322234914</v>
      </c>
      <c r="S33" s="28"/>
      <c r="T33" s="33"/>
      <c r="U33" s="33"/>
      <c r="V33" s="33"/>
      <c r="W33" s="33"/>
      <c r="X33" s="33"/>
      <c r="Y33" s="33"/>
      <c r="Z33" s="33"/>
      <c r="AA33" s="33"/>
      <c r="AB33" s="33"/>
      <c r="AC33" s="33"/>
    </row>
    <row r="34" spans="1:29" s="29" customFormat="1" x14ac:dyDescent="0.25">
      <c r="A34" s="20">
        <v>31</v>
      </c>
      <c r="B34" s="20" t="s">
        <v>51</v>
      </c>
      <c r="C34" s="20">
        <v>149</v>
      </c>
      <c r="D34" s="21" t="s">
        <v>18</v>
      </c>
      <c r="E34" s="20" t="s">
        <v>19</v>
      </c>
      <c r="F34" s="20">
        <v>9</v>
      </c>
      <c r="G34" s="22">
        <v>39715</v>
      </c>
      <c r="H34" s="20">
        <v>57</v>
      </c>
      <c r="I34" s="23">
        <v>24.5</v>
      </c>
      <c r="J34" s="24">
        <f t="shared" si="0"/>
        <v>9.8000000000000007</v>
      </c>
      <c r="K34" s="25">
        <v>312.5</v>
      </c>
      <c r="L34" s="24">
        <f t="shared" si="1"/>
        <v>17.536000000000001</v>
      </c>
      <c r="M34" s="24">
        <v>69.55</v>
      </c>
      <c r="N34" s="24">
        <f t="shared" si="2"/>
        <v>15.905823148813804</v>
      </c>
      <c r="O34" s="26">
        <v>9.4</v>
      </c>
      <c r="P34" s="27">
        <f t="shared" si="3"/>
        <v>28.484848484848484</v>
      </c>
      <c r="Q34" s="24">
        <f t="shared" si="4"/>
        <v>71.726671633662292</v>
      </c>
      <c r="R34" s="28">
        <f t="shared" si="5"/>
        <v>0.71726671633662287</v>
      </c>
      <c r="S34" s="28"/>
      <c r="T34" s="33"/>
      <c r="U34" s="33"/>
      <c r="V34" s="33"/>
      <c r="W34" s="33"/>
      <c r="X34" s="33"/>
      <c r="Y34" s="33"/>
      <c r="Z34" s="33"/>
      <c r="AA34" s="33"/>
      <c r="AB34" s="33"/>
      <c r="AC34" s="33"/>
    </row>
    <row r="35" spans="1:29" s="29" customFormat="1" x14ac:dyDescent="0.25">
      <c r="A35" s="20">
        <v>32</v>
      </c>
      <c r="B35" s="20" t="s">
        <v>52</v>
      </c>
      <c r="C35" s="20">
        <v>31</v>
      </c>
      <c r="D35" s="21" t="s">
        <v>18</v>
      </c>
      <c r="E35" s="20" t="s">
        <v>19</v>
      </c>
      <c r="F35" s="20">
        <v>9</v>
      </c>
      <c r="G35" s="37">
        <v>39542</v>
      </c>
      <c r="H35" s="20">
        <v>51</v>
      </c>
      <c r="I35" s="23">
        <v>22</v>
      </c>
      <c r="J35" s="24">
        <f t="shared" si="0"/>
        <v>8.8000000000000007</v>
      </c>
      <c r="K35" s="25">
        <v>298.5</v>
      </c>
      <c r="L35" s="24">
        <f t="shared" si="1"/>
        <v>18.358458961474035</v>
      </c>
      <c r="M35" s="24">
        <v>64.47</v>
      </c>
      <c r="N35" s="24">
        <f t="shared" si="2"/>
        <v>17.159143787808283</v>
      </c>
      <c r="O35" s="26">
        <v>9</v>
      </c>
      <c r="P35" s="27">
        <f t="shared" si="3"/>
        <v>27.272727272727273</v>
      </c>
      <c r="Q35" s="24">
        <f t="shared" si="4"/>
        <v>71.590330022009596</v>
      </c>
      <c r="R35" s="28">
        <f t="shared" si="5"/>
        <v>0.71590330022009596</v>
      </c>
      <c r="S35" s="28"/>
    </row>
    <row r="36" spans="1:29" s="29" customFormat="1" x14ac:dyDescent="0.25">
      <c r="A36" s="20">
        <v>33</v>
      </c>
      <c r="B36" s="20" t="s">
        <v>53</v>
      </c>
      <c r="C36" s="20">
        <v>166</v>
      </c>
      <c r="D36" s="21" t="s">
        <v>18</v>
      </c>
      <c r="E36" s="20" t="s">
        <v>19</v>
      </c>
      <c r="F36" s="20">
        <v>10</v>
      </c>
      <c r="G36" s="22">
        <v>39232</v>
      </c>
      <c r="H36" s="20">
        <v>57</v>
      </c>
      <c r="I36" s="23">
        <v>23.5</v>
      </c>
      <c r="J36" s="24">
        <f t="shared" si="0"/>
        <v>9.4</v>
      </c>
      <c r="K36" s="25">
        <v>310.8</v>
      </c>
      <c r="L36" s="24">
        <f t="shared" si="1"/>
        <v>17.631917631917631</v>
      </c>
      <c r="M36" s="24">
        <v>70.290000000000006</v>
      </c>
      <c r="N36" s="24">
        <f t="shared" si="2"/>
        <v>15.738369611609047</v>
      </c>
      <c r="O36" s="26">
        <v>9.5</v>
      </c>
      <c r="P36" s="27">
        <f t="shared" si="3"/>
        <v>28.787878787878785</v>
      </c>
      <c r="Q36" s="24">
        <f t="shared" si="4"/>
        <v>71.558166031405463</v>
      </c>
      <c r="R36" s="28">
        <f t="shared" si="5"/>
        <v>0.71558166031405468</v>
      </c>
      <c r="S36" s="28"/>
      <c r="T36" s="33"/>
      <c r="U36" s="33"/>
      <c r="V36" s="33"/>
      <c r="W36" s="33"/>
      <c r="X36" s="33"/>
      <c r="Y36" s="33"/>
      <c r="Z36" s="33"/>
      <c r="AA36" s="33"/>
      <c r="AB36" s="33"/>
      <c r="AC36" s="33"/>
    </row>
    <row r="37" spans="1:29" s="29" customFormat="1" x14ac:dyDescent="0.25">
      <c r="A37" s="20">
        <v>34</v>
      </c>
      <c r="B37" s="20" t="s">
        <v>54</v>
      </c>
      <c r="C37" s="20">
        <v>350</v>
      </c>
      <c r="D37" s="21" t="s">
        <v>18</v>
      </c>
      <c r="E37" s="20" t="s">
        <v>19</v>
      </c>
      <c r="F37" s="20">
        <v>10</v>
      </c>
      <c r="G37" s="35">
        <v>39345</v>
      </c>
      <c r="H37" s="31">
        <v>70</v>
      </c>
      <c r="I37" s="23">
        <v>22</v>
      </c>
      <c r="J37" s="24">
        <f t="shared" si="0"/>
        <v>8.8000000000000007</v>
      </c>
      <c r="K37" s="25">
        <v>293.10000000000002</v>
      </c>
      <c r="L37" s="24">
        <f t="shared" si="1"/>
        <v>18.696690549300577</v>
      </c>
      <c r="M37" s="24">
        <v>64.34</v>
      </c>
      <c r="N37" s="24">
        <f t="shared" si="2"/>
        <v>17.1938141125272</v>
      </c>
      <c r="O37" s="26">
        <v>8.8000000000000007</v>
      </c>
      <c r="P37" s="27">
        <f t="shared" si="3"/>
        <v>26.666666666666664</v>
      </c>
      <c r="Q37" s="24">
        <f t="shared" si="4"/>
        <v>71.357171328494445</v>
      </c>
      <c r="R37" s="28">
        <f t="shared" si="5"/>
        <v>0.7135717132849444</v>
      </c>
      <c r="S37" s="28"/>
      <c r="T37" s="33"/>
      <c r="U37" s="33"/>
      <c r="V37" s="33"/>
      <c r="W37" s="33"/>
      <c r="X37" s="33"/>
      <c r="Y37" s="33"/>
      <c r="Z37" s="33"/>
      <c r="AA37" s="33"/>
      <c r="AB37" s="33"/>
      <c r="AC37" s="33"/>
    </row>
    <row r="38" spans="1:29" s="29" customFormat="1" x14ac:dyDescent="0.25">
      <c r="A38" s="20">
        <v>35</v>
      </c>
      <c r="B38" s="20" t="s">
        <v>55</v>
      </c>
      <c r="C38" s="20">
        <v>339</v>
      </c>
      <c r="D38" s="21" t="s">
        <v>18</v>
      </c>
      <c r="E38" s="20" t="s">
        <v>19</v>
      </c>
      <c r="F38" s="20">
        <v>11</v>
      </c>
      <c r="G38" s="22">
        <v>38848</v>
      </c>
      <c r="H38" s="20">
        <v>93</v>
      </c>
      <c r="I38" s="23">
        <v>25</v>
      </c>
      <c r="J38" s="24">
        <f t="shared" si="0"/>
        <v>10</v>
      </c>
      <c r="K38" s="25">
        <v>261.39999999999998</v>
      </c>
      <c r="L38" s="24">
        <f t="shared" si="1"/>
        <v>20.964039785768939</v>
      </c>
      <c r="M38" s="24">
        <v>76.86</v>
      </c>
      <c r="N38" s="24">
        <f t="shared" si="2"/>
        <v>14.393052302888369</v>
      </c>
      <c r="O38" s="26">
        <v>8.5</v>
      </c>
      <c r="P38" s="27">
        <f t="shared" si="3"/>
        <v>25.757575757575758</v>
      </c>
      <c r="Q38" s="24">
        <f t="shared" si="4"/>
        <v>71.114667846233061</v>
      </c>
      <c r="R38" s="28">
        <f t="shared" si="5"/>
        <v>0.71114667846233059</v>
      </c>
      <c r="S38" s="28"/>
      <c r="T38" s="33"/>
      <c r="U38" s="33"/>
      <c r="V38" s="33"/>
      <c r="W38" s="33"/>
      <c r="X38" s="33"/>
      <c r="Y38" s="33"/>
      <c r="Z38" s="33"/>
      <c r="AA38" s="33"/>
      <c r="AB38" s="33"/>
      <c r="AC38" s="33"/>
    </row>
    <row r="39" spans="1:29" s="29" customFormat="1" x14ac:dyDescent="0.25">
      <c r="A39" s="20">
        <v>36</v>
      </c>
      <c r="B39" s="20" t="s">
        <v>56</v>
      </c>
      <c r="C39" s="20">
        <v>153</v>
      </c>
      <c r="D39" s="21" t="s">
        <v>18</v>
      </c>
      <c r="E39" s="20" t="s">
        <v>19</v>
      </c>
      <c r="F39" s="20">
        <v>9</v>
      </c>
      <c r="G39" s="22">
        <v>39443</v>
      </c>
      <c r="H39" s="20">
        <v>31</v>
      </c>
      <c r="I39" s="23">
        <v>13.5</v>
      </c>
      <c r="J39" s="24">
        <f t="shared" si="0"/>
        <v>5.4</v>
      </c>
      <c r="K39" s="25">
        <v>246.5</v>
      </c>
      <c r="L39" s="24">
        <f t="shared" si="1"/>
        <v>22.231237322515213</v>
      </c>
      <c r="M39" s="24">
        <v>54.33</v>
      </c>
      <c r="N39" s="24">
        <f t="shared" si="2"/>
        <v>20.361678630590834</v>
      </c>
      <c r="O39" s="26">
        <v>7.5</v>
      </c>
      <c r="P39" s="27">
        <f t="shared" si="3"/>
        <v>22.727272727272727</v>
      </c>
      <c r="Q39" s="24">
        <f t="shared" si="4"/>
        <v>70.720188680378783</v>
      </c>
      <c r="R39" s="28">
        <f t="shared" si="5"/>
        <v>0.70720188680378782</v>
      </c>
      <c r="S39" s="28"/>
      <c r="T39" s="33"/>
      <c r="U39" s="33"/>
      <c r="V39" s="33"/>
      <c r="W39" s="33"/>
      <c r="X39" s="33"/>
      <c r="Y39" s="33"/>
      <c r="Z39" s="33"/>
      <c r="AA39" s="33"/>
      <c r="AB39" s="33"/>
      <c r="AC39" s="33"/>
    </row>
    <row r="40" spans="1:29" s="29" customFormat="1" x14ac:dyDescent="0.25">
      <c r="A40" s="20">
        <v>37</v>
      </c>
      <c r="B40" s="20" t="s">
        <v>57</v>
      </c>
      <c r="C40" s="20">
        <v>67</v>
      </c>
      <c r="D40" s="21" t="s">
        <v>18</v>
      </c>
      <c r="E40" s="20" t="s">
        <v>19</v>
      </c>
      <c r="F40" s="20">
        <v>9</v>
      </c>
      <c r="G40" s="22">
        <v>39619</v>
      </c>
      <c r="H40" s="20">
        <v>34</v>
      </c>
      <c r="I40" s="23">
        <v>16.5</v>
      </c>
      <c r="J40" s="24">
        <f t="shared" si="0"/>
        <v>6.6</v>
      </c>
      <c r="K40" s="25">
        <v>284.8</v>
      </c>
      <c r="L40" s="24">
        <f t="shared" si="1"/>
        <v>19.241573033707866</v>
      </c>
      <c r="M40" s="24">
        <v>77.239999999999995</v>
      </c>
      <c r="N40" s="24">
        <f t="shared" si="2"/>
        <v>14.322242361470742</v>
      </c>
      <c r="O40" s="26">
        <v>9.9</v>
      </c>
      <c r="P40" s="27">
        <f t="shared" si="3"/>
        <v>30</v>
      </c>
      <c r="Q40" s="24">
        <f t="shared" si="4"/>
        <v>70.163815395178602</v>
      </c>
      <c r="R40" s="28">
        <f t="shared" si="5"/>
        <v>0.70163815395178597</v>
      </c>
      <c r="S40" s="28"/>
      <c r="T40" s="33"/>
      <c r="U40" s="33"/>
      <c r="V40" s="33"/>
      <c r="W40" s="33"/>
      <c r="X40" s="33"/>
      <c r="Y40" s="33"/>
      <c r="Z40" s="33"/>
      <c r="AA40" s="33"/>
      <c r="AB40" s="33"/>
      <c r="AC40" s="33"/>
    </row>
    <row r="41" spans="1:29" s="29" customFormat="1" x14ac:dyDescent="0.25">
      <c r="A41" s="20">
        <v>38</v>
      </c>
      <c r="B41" s="20" t="s">
        <v>58</v>
      </c>
      <c r="C41" s="20">
        <v>136</v>
      </c>
      <c r="D41" s="21" t="s">
        <v>59</v>
      </c>
      <c r="E41" s="20" t="s">
        <v>19</v>
      </c>
      <c r="F41" s="20">
        <v>10</v>
      </c>
      <c r="G41" s="38" t="s">
        <v>60</v>
      </c>
      <c r="H41" s="39">
        <v>19</v>
      </c>
      <c r="I41" s="23">
        <v>26</v>
      </c>
      <c r="J41" s="24">
        <f t="shared" si="0"/>
        <v>10.4</v>
      </c>
      <c r="K41" s="25">
        <v>249.5</v>
      </c>
      <c r="L41" s="24">
        <f t="shared" si="1"/>
        <v>21.963927855711422</v>
      </c>
      <c r="M41" s="24">
        <v>77.62</v>
      </c>
      <c r="N41" s="24">
        <f t="shared" si="2"/>
        <v>14.252125740788456</v>
      </c>
      <c r="O41" s="26">
        <v>7.6</v>
      </c>
      <c r="P41" s="27">
        <f t="shared" si="3"/>
        <v>23.030303030303031</v>
      </c>
      <c r="Q41" s="24">
        <f t="shared" si="4"/>
        <v>69.646356626802913</v>
      </c>
      <c r="R41" s="28">
        <f t="shared" si="5"/>
        <v>0.69646356626802908</v>
      </c>
      <c r="S41" s="28"/>
    </row>
    <row r="42" spans="1:29" s="29" customFormat="1" x14ac:dyDescent="0.25">
      <c r="A42" s="20">
        <v>39</v>
      </c>
      <c r="B42" s="20" t="s">
        <v>61</v>
      </c>
      <c r="C42" s="20">
        <v>83</v>
      </c>
      <c r="D42" s="21" t="s">
        <v>22</v>
      </c>
      <c r="E42" s="20" t="s">
        <v>19</v>
      </c>
      <c r="F42" s="20">
        <v>9</v>
      </c>
      <c r="G42" s="22">
        <v>39745</v>
      </c>
      <c r="H42" s="34" t="s">
        <v>26</v>
      </c>
      <c r="I42" s="23">
        <v>17.5</v>
      </c>
      <c r="J42" s="24">
        <f t="shared" si="0"/>
        <v>7</v>
      </c>
      <c r="K42" s="25">
        <v>279.2</v>
      </c>
      <c r="L42" s="24">
        <f t="shared" si="1"/>
        <v>19.627507163323784</v>
      </c>
      <c r="M42" s="24">
        <v>65.52</v>
      </c>
      <c r="N42" s="24">
        <f t="shared" si="2"/>
        <v>16.884157509157511</v>
      </c>
      <c r="O42" s="26">
        <v>8.4</v>
      </c>
      <c r="P42" s="27">
        <f t="shared" si="3"/>
        <v>25.454545454545453</v>
      </c>
      <c r="Q42" s="24">
        <f t="shared" si="4"/>
        <v>68.966210127026756</v>
      </c>
      <c r="R42" s="28">
        <f t="shared" si="5"/>
        <v>0.6896621012702675</v>
      </c>
      <c r="S42" s="28"/>
      <c r="T42" s="33"/>
      <c r="U42" s="33"/>
      <c r="V42" s="33"/>
      <c r="W42" s="33"/>
      <c r="X42" s="33"/>
      <c r="Y42" s="33"/>
      <c r="Z42" s="33"/>
      <c r="AA42" s="33"/>
      <c r="AB42" s="33"/>
      <c r="AC42" s="33"/>
    </row>
    <row r="43" spans="1:29" s="29" customFormat="1" x14ac:dyDescent="0.25">
      <c r="A43" s="20">
        <v>40</v>
      </c>
      <c r="B43" s="20" t="s">
        <v>62</v>
      </c>
      <c r="C43" s="20">
        <v>323</v>
      </c>
      <c r="D43" s="21" t="s">
        <v>18</v>
      </c>
      <c r="E43" s="20" t="s">
        <v>19</v>
      </c>
      <c r="F43" s="20">
        <v>10</v>
      </c>
      <c r="G43" s="36">
        <v>39420</v>
      </c>
      <c r="H43" s="20">
        <v>67</v>
      </c>
      <c r="I43" s="23">
        <v>23</v>
      </c>
      <c r="J43" s="24">
        <f t="shared" si="0"/>
        <v>9.1999999999999993</v>
      </c>
      <c r="K43" s="25">
        <v>297.5</v>
      </c>
      <c r="L43" s="24">
        <f t="shared" si="1"/>
        <v>18.420168067226889</v>
      </c>
      <c r="M43" s="24">
        <v>89.48</v>
      </c>
      <c r="N43" s="24">
        <f t="shared" si="2"/>
        <v>12.363097898971837</v>
      </c>
      <c r="O43" s="26">
        <v>9.5</v>
      </c>
      <c r="P43" s="27">
        <f t="shared" si="3"/>
        <v>28.787878787878785</v>
      </c>
      <c r="Q43" s="24">
        <f t="shared" si="4"/>
        <v>68.771144754077511</v>
      </c>
      <c r="R43" s="28">
        <f t="shared" si="5"/>
        <v>0.68771144754077507</v>
      </c>
      <c r="S43" s="28"/>
    </row>
    <row r="44" spans="1:29" s="29" customFormat="1" x14ac:dyDescent="0.25">
      <c r="A44" s="20">
        <v>41</v>
      </c>
      <c r="B44" s="20" t="s">
        <v>63</v>
      </c>
      <c r="C44" s="20">
        <v>158</v>
      </c>
      <c r="D44" s="21" t="s">
        <v>59</v>
      </c>
      <c r="E44" s="20" t="s">
        <v>19</v>
      </c>
      <c r="F44" s="20">
        <v>9</v>
      </c>
      <c r="G44" s="22">
        <v>39446</v>
      </c>
      <c r="H44" s="20">
        <v>5</v>
      </c>
      <c r="I44" s="23">
        <v>19</v>
      </c>
      <c r="J44" s="24">
        <f t="shared" si="0"/>
        <v>7.6</v>
      </c>
      <c r="K44" s="25">
        <v>256</v>
      </c>
      <c r="L44" s="24">
        <f t="shared" si="1"/>
        <v>21.40625</v>
      </c>
      <c r="M44" s="24">
        <v>84.07</v>
      </c>
      <c r="N44" s="24">
        <f t="shared" si="2"/>
        <v>13.158677292732248</v>
      </c>
      <c r="O44" s="26">
        <v>8.6999999999999993</v>
      </c>
      <c r="P44" s="27">
        <f t="shared" si="3"/>
        <v>26.363636363636363</v>
      </c>
      <c r="Q44" s="24">
        <f t="shared" si="4"/>
        <v>68.528563656368618</v>
      </c>
      <c r="R44" s="28">
        <f t="shared" si="5"/>
        <v>0.68528563656368613</v>
      </c>
      <c r="S44" s="28"/>
      <c r="T44" s="33"/>
      <c r="U44" s="33"/>
      <c r="V44" s="33"/>
      <c r="W44" s="33"/>
      <c r="X44" s="33"/>
      <c r="Y44" s="33"/>
      <c r="Z44" s="33"/>
      <c r="AA44" s="33"/>
      <c r="AB44" s="33"/>
      <c r="AC44" s="33"/>
    </row>
    <row r="45" spans="1:29" s="29" customFormat="1" x14ac:dyDescent="0.25">
      <c r="A45" s="20">
        <v>42</v>
      </c>
      <c r="B45" s="20" t="s">
        <v>64</v>
      </c>
      <c r="C45" s="20">
        <v>22</v>
      </c>
      <c r="D45" s="21" t="s">
        <v>18</v>
      </c>
      <c r="E45" s="20" t="s">
        <v>19</v>
      </c>
      <c r="F45" s="20">
        <v>10</v>
      </c>
      <c r="G45" s="22">
        <v>39212</v>
      </c>
      <c r="H45" s="20">
        <v>35</v>
      </c>
      <c r="I45" s="23">
        <v>24</v>
      </c>
      <c r="J45" s="24">
        <f t="shared" si="0"/>
        <v>9.6</v>
      </c>
      <c r="K45" s="25">
        <v>230.9</v>
      </c>
      <c r="L45" s="24">
        <f t="shared" si="1"/>
        <v>23.733217843222175</v>
      </c>
      <c r="M45" s="24">
        <v>79.2</v>
      </c>
      <c r="N45" s="24">
        <f t="shared" si="2"/>
        <v>13.967803030303029</v>
      </c>
      <c r="O45" s="26">
        <v>7</v>
      </c>
      <c r="P45" s="27">
        <f t="shared" si="3"/>
        <v>21.212121212121211</v>
      </c>
      <c r="Q45" s="24">
        <f t="shared" si="4"/>
        <v>68.513142085646422</v>
      </c>
      <c r="R45" s="28">
        <f t="shared" si="5"/>
        <v>0.68513142085646417</v>
      </c>
      <c r="S45" s="28"/>
    </row>
    <row r="46" spans="1:29" s="29" customFormat="1" x14ac:dyDescent="0.25">
      <c r="A46" s="20">
        <v>43</v>
      </c>
      <c r="B46" s="20" t="s">
        <v>65</v>
      </c>
      <c r="C46" s="20">
        <v>21</v>
      </c>
      <c r="D46" s="21" t="s">
        <v>18</v>
      </c>
      <c r="E46" s="20" t="s">
        <v>19</v>
      </c>
      <c r="F46" s="20">
        <v>9</v>
      </c>
      <c r="G46" s="22">
        <v>39796</v>
      </c>
      <c r="H46" s="20">
        <v>35</v>
      </c>
      <c r="I46" s="23">
        <v>23.5</v>
      </c>
      <c r="J46" s="24">
        <f t="shared" si="0"/>
        <v>9.4</v>
      </c>
      <c r="K46" s="25">
        <v>256.2</v>
      </c>
      <c r="L46" s="24">
        <f t="shared" si="1"/>
        <v>21.389539422326308</v>
      </c>
      <c r="M46" s="24">
        <v>79.930000000000007</v>
      </c>
      <c r="N46" s="24">
        <f t="shared" si="2"/>
        <v>13.840235205805078</v>
      </c>
      <c r="O46" s="26">
        <v>7.8</v>
      </c>
      <c r="P46" s="27">
        <f t="shared" si="3"/>
        <v>23.636363636363637</v>
      </c>
      <c r="Q46" s="24">
        <f t="shared" si="4"/>
        <v>68.266138264495027</v>
      </c>
      <c r="R46" s="28">
        <f t="shared" si="5"/>
        <v>0.68266138264495024</v>
      </c>
      <c r="S46" s="28"/>
    </row>
    <row r="47" spans="1:29" s="29" customFormat="1" ht="25.5" x14ac:dyDescent="0.25">
      <c r="A47" s="20">
        <v>44</v>
      </c>
      <c r="B47" s="20" t="s">
        <v>66</v>
      </c>
      <c r="C47" s="20">
        <v>113</v>
      </c>
      <c r="D47" s="21" t="s">
        <v>18</v>
      </c>
      <c r="E47" s="20" t="s">
        <v>19</v>
      </c>
      <c r="F47" s="20">
        <v>10</v>
      </c>
      <c r="G47" s="22">
        <v>39257</v>
      </c>
      <c r="H47" s="54" t="s">
        <v>67</v>
      </c>
      <c r="I47" s="23">
        <v>30</v>
      </c>
      <c r="J47" s="24">
        <f t="shared" si="0"/>
        <v>12</v>
      </c>
      <c r="K47" s="25">
        <v>291</v>
      </c>
      <c r="L47" s="24">
        <f t="shared" si="1"/>
        <v>18.831615120274915</v>
      </c>
      <c r="M47" s="24">
        <v>113.73</v>
      </c>
      <c r="N47" s="24">
        <f t="shared" si="2"/>
        <v>9.7269849643893433</v>
      </c>
      <c r="O47" s="26">
        <v>9</v>
      </c>
      <c r="P47" s="27">
        <f t="shared" si="3"/>
        <v>27.272727272727273</v>
      </c>
      <c r="Q47" s="24">
        <f t="shared" si="4"/>
        <v>67.83132735739153</v>
      </c>
      <c r="R47" s="28">
        <f t="shared" si="5"/>
        <v>0.67831327357391524</v>
      </c>
      <c r="S47" s="28"/>
    </row>
    <row r="48" spans="1:29" s="29" customFormat="1" x14ac:dyDescent="0.25">
      <c r="A48" s="20">
        <v>45</v>
      </c>
      <c r="B48" s="20" t="s">
        <v>68</v>
      </c>
      <c r="C48" s="20">
        <v>65</v>
      </c>
      <c r="D48" s="21" t="s">
        <v>18</v>
      </c>
      <c r="E48" s="20" t="s">
        <v>19</v>
      </c>
      <c r="F48" s="20">
        <v>9</v>
      </c>
      <c r="G48" s="37">
        <v>39579</v>
      </c>
      <c r="H48" s="20">
        <v>51</v>
      </c>
      <c r="I48" s="23">
        <v>32</v>
      </c>
      <c r="J48" s="24">
        <f t="shared" si="0"/>
        <v>12.8</v>
      </c>
      <c r="K48" s="25">
        <v>276.7</v>
      </c>
      <c r="L48" s="24">
        <f t="shared" si="1"/>
        <v>19.804842790025297</v>
      </c>
      <c r="M48" s="24">
        <v>78.69</v>
      </c>
      <c r="N48" s="24">
        <f t="shared" si="2"/>
        <v>14.05833015630957</v>
      </c>
      <c r="O48" s="26">
        <v>6.9</v>
      </c>
      <c r="P48" s="27">
        <f t="shared" si="3"/>
        <v>20.90909090909091</v>
      </c>
      <c r="Q48" s="24">
        <f t="shared" si="4"/>
        <v>67.572263855425774</v>
      </c>
      <c r="R48" s="28">
        <f t="shared" si="5"/>
        <v>0.67572263855425774</v>
      </c>
      <c r="S48" s="28"/>
      <c r="T48" s="33"/>
      <c r="U48" s="33"/>
      <c r="V48" s="33"/>
      <c r="W48" s="33"/>
      <c r="X48" s="33"/>
      <c r="Y48" s="33"/>
      <c r="Z48" s="33"/>
      <c r="AA48" s="33"/>
      <c r="AB48" s="33"/>
      <c r="AC48" s="33"/>
    </row>
    <row r="49" spans="1:29" s="29" customFormat="1" x14ac:dyDescent="0.25">
      <c r="A49" s="20">
        <v>46</v>
      </c>
      <c r="B49" s="20" t="s">
        <v>69</v>
      </c>
      <c r="C49" s="20">
        <v>128</v>
      </c>
      <c r="D49" s="21" t="s">
        <v>59</v>
      </c>
      <c r="E49" s="20" t="s">
        <v>19</v>
      </c>
      <c r="F49" s="20">
        <v>9</v>
      </c>
      <c r="G49" s="22">
        <v>39541</v>
      </c>
      <c r="H49" s="31">
        <v>16</v>
      </c>
      <c r="I49" s="23">
        <v>17</v>
      </c>
      <c r="J49" s="24">
        <f t="shared" si="0"/>
        <v>6.8</v>
      </c>
      <c r="K49" s="25">
        <v>245.3</v>
      </c>
      <c r="L49" s="24">
        <f t="shared" si="1"/>
        <v>22.339991846718302</v>
      </c>
      <c r="M49" s="24">
        <v>55.7</v>
      </c>
      <c r="N49" s="24">
        <f t="shared" si="2"/>
        <v>19.860861759425493</v>
      </c>
      <c r="O49" s="26">
        <v>6.1</v>
      </c>
      <c r="P49" s="27">
        <f t="shared" si="3"/>
        <v>18.484848484848484</v>
      </c>
      <c r="Q49" s="24">
        <f t="shared" si="4"/>
        <v>67.485702090992277</v>
      </c>
      <c r="R49" s="28">
        <f t="shared" si="5"/>
        <v>0.67485702090992272</v>
      </c>
      <c r="S49" s="28"/>
    </row>
    <row r="50" spans="1:29" s="29" customFormat="1" x14ac:dyDescent="0.25">
      <c r="A50" s="20">
        <v>47</v>
      </c>
      <c r="B50" s="20" t="s">
        <v>70</v>
      </c>
      <c r="C50" s="20">
        <v>14</v>
      </c>
      <c r="D50" s="21" t="s">
        <v>59</v>
      </c>
      <c r="E50" s="20" t="s">
        <v>19</v>
      </c>
      <c r="F50" s="20">
        <v>10</v>
      </c>
      <c r="G50" s="40">
        <v>39193</v>
      </c>
      <c r="H50" s="41">
        <v>19</v>
      </c>
      <c r="I50" s="23">
        <v>21</v>
      </c>
      <c r="J50" s="24">
        <f t="shared" si="0"/>
        <v>8.4</v>
      </c>
      <c r="K50" s="25">
        <v>263.3</v>
      </c>
      <c r="L50" s="24">
        <f t="shared" si="1"/>
        <v>20.812761109001137</v>
      </c>
      <c r="M50" s="24">
        <v>87.3</v>
      </c>
      <c r="N50" s="24">
        <f t="shared" si="2"/>
        <v>12.671821305841926</v>
      </c>
      <c r="O50" s="26">
        <v>8.4</v>
      </c>
      <c r="P50" s="27">
        <f t="shared" si="3"/>
        <v>25.454545454545453</v>
      </c>
      <c r="Q50" s="24">
        <f t="shared" si="4"/>
        <v>67.339127869388506</v>
      </c>
      <c r="R50" s="28">
        <f t="shared" si="5"/>
        <v>0.67339127869388504</v>
      </c>
      <c r="S50" s="28"/>
    </row>
    <row r="51" spans="1:29" s="29" customFormat="1" x14ac:dyDescent="0.25">
      <c r="A51" s="20">
        <v>48</v>
      </c>
      <c r="B51" s="20" t="s">
        <v>71</v>
      </c>
      <c r="C51" s="20">
        <v>310</v>
      </c>
      <c r="D51" s="21" t="s">
        <v>18</v>
      </c>
      <c r="E51" s="20" t="s">
        <v>19</v>
      </c>
      <c r="F51" s="20">
        <v>9</v>
      </c>
      <c r="G51" s="22">
        <v>39476</v>
      </c>
      <c r="H51" s="20">
        <v>93</v>
      </c>
      <c r="I51" s="23">
        <v>25</v>
      </c>
      <c r="J51" s="24">
        <f t="shared" si="0"/>
        <v>10</v>
      </c>
      <c r="K51" s="25">
        <v>320.7</v>
      </c>
      <c r="L51" s="24">
        <f t="shared" si="1"/>
        <v>17.087620829435611</v>
      </c>
      <c r="M51" s="24">
        <v>80.09</v>
      </c>
      <c r="N51" s="24">
        <f t="shared" si="2"/>
        <v>13.812585840928953</v>
      </c>
      <c r="O51" s="26">
        <v>8.6999999999999993</v>
      </c>
      <c r="P51" s="27">
        <f t="shared" si="3"/>
        <v>26.363636363636363</v>
      </c>
      <c r="Q51" s="24">
        <f t="shared" si="4"/>
        <v>67.263843034000928</v>
      </c>
      <c r="R51" s="28">
        <f t="shared" si="5"/>
        <v>0.67263843034000925</v>
      </c>
      <c r="S51" s="28"/>
      <c r="T51" s="33"/>
      <c r="U51" s="33"/>
      <c r="V51" s="33"/>
      <c r="W51" s="33"/>
      <c r="X51" s="33"/>
      <c r="Y51" s="33"/>
      <c r="Z51" s="33"/>
      <c r="AA51" s="33"/>
      <c r="AB51" s="33"/>
      <c r="AC51" s="33"/>
    </row>
    <row r="52" spans="1:29" s="33" customFormat="1" x14ac:dyDescent="0.25">
      <c r="A52" s="20">
        <v>49</v>
      </c>
      <c r="B52" s="20" t="s">
        <v>72</v>
      </c>
      <c r="C52" s="20">
        <v>105</v>
      </c>
      <c r="D52" s="21" t="s">
        <v>18</v>
      </c>
      <c r="E52" s="20" t="s">
        <v>19</v>
      </c>
      <c r="F52" s="20">
        <v>9</v>
      </c>
      <c r="G52" s="22">
        <v>39717</v>
      </c>
      <c r="H52" s="31">
        <v>90</v>
      </c>
      <c r="I52" s="23">
        <v>14</v>
      </c>
      <c r="J52" s="24">
        <f t="shared" si="0"/>
        <v>5.6</v>
      </c>
      <c r="K52" s="25">
        <v>230.4</v>
      </c>
      <c r="L52" s="24">
        <f t="shared" si="1"/>
        <v>23.784722222222221</v>
      </c>
      <c r="M52" s="24">
        <v>73.03</v>
      </c>
      <c r="N52" s="24">
        <f t="shared" si="2"/>
        <v>15.147884431055731</v>
      </c>
      <c r="O52" s="26">
        <v>7.3</v>
      </c>
      <c r="P52" s="27">
        <f t="shared" si="3"/>
        <v>22.121212121212121</v>
      </c>
      <c r="Q52" s="24">
        <f t="shared" si="4"/>
        <v>66.653818774490077</v>
      </c>
      <c r="R52" s="28">
        <f t="shared" si="5"/>
        <v>0.66653818774490081</v>
      </c>
      <c r="S52" s="28"/>
      <c r="T52" s="29"/>
      <c r="U52" s="29"/>
      <c r="V52" s="29"/>
      <c r="W52" s="29"/>
      <c r="X52" s="29"/>
      <c r="Y52" s="29"/>
      <c r="Z52" s="29"/>
      <c r="AA52" s="29"/>
      <c r="AB52" s="29"/>
      <c r="AC52" s="29"/>
    </row>
    <row r="53" spans="1:29" s="33" customFormat="1" x14ac:dyDescent="0.25">
      <c r="A53" s="20">
        <v>50</v>
      </c>
      <c r="B53" s="20" t="s">
        <v>73</v>
      </c>
      <c r="C53" s="20">
        <v>330</v>
      </c>
      <c r="D53" s="21" t="s">
        <v>18</v>
      </c>
      <c r="E53" s="20" t="s">
        <v>19</v>
      </c>
      <c r="F53" s="20">
        <v>9</v>
      </c>
      <c r="G53" s="22">
        <v>39527</v>
      </c>
      <c r="H53" s="20">
        <v>77</v>
      </c>
      <c r="I53" s="23">
        <v>21.5</v>
      </c>
      <c r="J53" s="24">
        <f t="shared" si="0"/>
        <v>8.6</v>
      </c>
      <c r="K53" s="25">
        <v>281.39999999999998</v>
      </c>
      <c r="L53" s="24">
        <f t="shared" si="1"/>
        <v>19.47405828002843</v>
      </c>
      <c r="M53" s="24">
        <v>80.650000000000006</v>
      </c>
      <c r="N53" s="24">
        <f t="shared" si="2"/>
        <v>13.716676999380036</v>
      </c>
      <c r="O53" s="26">
        <v>8.1999999999999993</v>
      </c>
      <c r="P53" s="27">
        <f t="shared" si="3"/>
        <v>24.848484848484844</v>
      </c>
      <c r="Q53" s="24">
        <f t="shared" si="4"/>
        <v>66.63922012789331</v>
      </c>
      <c r="R53" s="28">
        <f t="shared" si="5"/>
        <v>0.66639220127893306</v>
      </c>
      <c r="S53" s="28"/>
      <c r="T53" s="29"/>
      <c r="U53" s="29"/>
      <c r="V53" s="29"/>
      <c r="W53" s="29"/>
      <c r="X53" s="29"/>
      <c r="Y53" s="29"/>
      <c r="Z53" s="29"/>
      <c r="AA53" s="29"/>
      <c r="AB53" s="29"/>
      <c r="AC53" s="29"/>
    </row>
    <row r="54" spans="1:29" s="33" customFormat="1" x14ac:dyDescent="0.25">
      <c r="A54" s="20">
        <v>51</v>
      </c>
      <c r="B54" s="20" t="s">
        <v>74</v>
      </c>
      <c r="C54" s="20">
        <v>305</v>
      </c>
      <c r="D54" s="21" t="s">
        <v>18</v>
      </c>
      <c r="E54" s="20" t="s">
        <v>19</v>
      </c>
      <c r="F54" s="20">
        <v>10</v>
      </c>
      <c r="G54" s="22">
        <v>39376</v>
      </c>
      <c r="H54" s="20">
        <v>61</v>
      </c>
      <c r="I54" s="23">
        <v>21.5</v>
      </c>
      <c r="J54" s="24">
        <f t="shared" si="0"/>
        <v>8.6</v>
      </c>
      <c r="K54" s="25">
        <v>321.60000000000002</v>
      </c>
      <c r="L54" s="24">
        <f t="shared" si="1"/>
        <v>17.039800995024873</v>
      </c>
      <c r="M54" s="24">
        <v>86.43</v>
      </c>
      <c r="N54" s="24">
        <f t="shared" si="2"/>
        <v>12.799375216938563</v>
      </c>
      <c r="O54" s="26">
        <v>9.3000000000000007</v>
      </c>
      <c r="P54" s="27">
        <f t="shared" si="3"/>
        <v>28.18181818181818</v>
      </c>
      <c r="Q54" s="24">
        <f t="shared" si="4"/>
        <v>66.620994393781615</v>
      </c>
      <c r="R54" s="28">
        <f t="shared" si="5"/>
        <v>0.66620994393781618</v>
      </c>
      <c r="S54" s="28"/>
    </row>
    <row r="55" spans="1:29" s="33" customFormat="1" x14ac:dyDescent="0.25">
      <c r="A55" s="20">
        <v>52</v>
      </c>
      <c r="B55" s="20" t="s">
        <v>75</v>
      </c>
      <c r="C55" s="20">
        <v>28</v>
      </c>
      <c r="D55" s="21" t="s">
        <v>22</v>
      </c>
      <c r="E55" s="20" t="s">
        <v>19</v>
      </c>
      <c r="F55" s="20">
        <v>10</v>
      </c>
      <c r="G55" s="22">
        <v>39128</v>
      </c>
      <c r="H55" s="32">
        <v>39</v>
      </c>
      <c r="I55" s="23">
        <v>16</v>
      </c>
      <c r="J55" s="24">
        <f t="shared" si="0"/>
        <v>6.4</v>
      </c>
      <c r="K55" s="25">
        <v>342.3</v>
      </c>
      <c r="L55" s="24">
        <f t="shared" si="1"/>
        <v>16.009348524685947</v>
      </c>
      <c r="M55" s="24">
        <v>73.75</v>
      </c>
      <c r="N55" s="24">
        <f t="shared" si="2"/>
        <v>15</v>
      </c>
      <c r="O55" s="26">
        <v>9.4</v>
      </c>
      <c r="P55" s="27">
        <f t="shared" si="3"/>
        <v>28.484848484848484</v>
      </c>
      <c r="Q55" s="24">
        <f t="shared" si="4"/>
        <v>65.894197009534423</v>
      </c>
      <c r="R55" s="28">
        <f t="shared" si="5"/>
        <v>0.65894197009534428</v>
      </c>
      <c r="S55" s="28"/>
      <c r="T55" s="29"/>
      <c r="U55" s="29"/>
      <c r="V55" s="29"/>
      <c r="W55" s="29"/>
      <c r="X55" s="29"/>
      <c r="Y55" s="29"/>
      <c r="Z55" s="29"/>
      <c r="AA55" s="29"/>
      <c r="AB55" s="29"/>
      <c r="AC55" s="29"/>
    </row>
    <row r="56" spans="1:29" s="33" customFormat="1" x14ac:dyDescent="0.25">
      <c r="A56" s="20">
        <v>53</v>
      </c>
      <c r="B56" s="20" t="s">
        <v>76</v>
      </c>
      <c r="C56" s="20">
        <v>191</v>
      </c>
      <c r="D56" s="21" t="s">
        <v>59</v>
      </c>
      <c r="E56" s="20" t="s">
        <v>19</v>
      </c>
      <c r="F56" s="20">
        <v>9</v>
      </c>
      <c r="G56" s="22">
        <v>39490</v>
      </c>
      <c r="H56" s="20">
        <v>1</v>
      </c>
      <c r="I56" s="23">
        <v>21</v>
      </c>
      <c r="J56" s="24">
        <f t="shared" si="0"/>
        <v>8.4</v>
      </c>
      <c r="K56" s="25">
        <v>279.39999999999998</v>
      </c>
      <c r="L56" s="24">
        <f t="shared" si="1"/>
        <v>19.613457408733002</v>
      </c>
      <c r="M56" s="24">
        <v>82.94</v>
      </c>
      <c r="N56" s="24">
        <f t="shared" si="2"/>
        <v>13.337955148299976</v>
      </c>
      <c r="O56" s="26">
        <v>8</v>
      </c>
      <c r="P56" s="27">
        <f t="shared" si="3"/>
        <v>24.242424242424242</v>
      </c>
      <c r="Q56" s="24">
        <f t="shared" si="4"/>
        <v>65.593836799457222</v>
      </c>
      <c r="R56" s="28">
        <f t="shared" si="5"/>
        <v>0.65593836799457217</v>
      </c>
      <c r="S56" s="28"/>
    </row>
    <row r="57" spans="1:29" s="33" customFormat="1" x14ac:dyDescent="0.25">
      <c r="A57" s="20">
        <v>54</v>
      </c>
      <c r="B57" s="20" t="s">
        <v>77</v>
      </c>
      <c r="C57" s="20">
        <v>332</v>
      </c>
      <c r="D57" s="21" t="s">
        <v>18</v>
      </c>
      <c r="E57" s="20" t="s">
        <v>19</v>
      </c>
      <c r="F57" s="20">
        <v>9</v>
      </c>
      <c r="G57" s="22">
        <v>39601</v>
      </c>
      <c r="H57" s="20">
        <v>61</v>
      </c>
      <c r="I57" s="23">
        <v>21.5</v>
      </c>
      <c r="J57" s="24">
        <f t="shared" si="0"/>
        <v>8.6</v>
      </c>
      <c r="K57" s="25">
        <v>300.60000000000002</v>
      </c>
      <c r="L57" s="24">
        <f t="shared" si="1"/>
        <v>18.23020625415835</v>
      </c>
      <c r="M57" s="24">
        <v>72.78</v>
      </c>
      <c r="N57" s="24">
        <f t="shared" si="2"/>
        <v>15.199917559769167</v>
      </c>
      <c r="O57" s="26">
        <v>7.7</v>
      </c>
      <c r="P57" s="27">
        <f t="shared" si="3"/>
        <v>23.333333333333332</v>
      </c>
      <c r="Q57" s="24">
        <f t="shared" si="4"/>
        <v>65.363457147260846</v>
      </c>
      <c r="R57" s="28">
        <f t="shared" si="5"/>
        <v>0.65363457147260851</v>
      </c>
      <c r="S57" s="28"/>
      <c r="T57" s="29"/>
      <c r="U57" s="29"/>
      <c r="V57" s="29"/>
      <c r="W57" s="29"/>
      <c r="X57" s="29"/>
      <c r="Y57" s="29"/>
      <c r="Z57" s="29"/>
      <c r="AA57" s="29"/>
      <c r="AB57" s="29"/>
      <c r="AC57" s="29"/>
    </row>
    <row r="58" spans="1:29" s="33" customFormat="1" ht="25.5" x14ac:dyDescent="0.25">
      <c r="A58" s="20">
        <v>55</v>
      </c>
      <c r="B58" s="20" t="s">
        <v>78</v>
      </c>
      <c r="C58" s="20">
        <v>138</v>
      </c>
      <c r="D58" s="21" t="s">
        <v>18</v>
      </c>
      <c r="E58" s="20" t="s">
        <v>19</v>
      </c>
      <c r="F58" s="20">
        <v>9</v>
      </c>
      <c r="G58" s="22">
        <v>39508</v>
      </c>
      <c r="H58" s="54" t="s">
        <v>67</v>
      </c>
      <c r="I58" s="23">
        <v>16</v>
      </c>
      <c r="J58" s="24">
        <f t="shared" si="0"/>
        <v>6.4</v>
      </c>
      <c r="K58" s="25">
        <v>282.10000000000002</v>
      </c>
      <c r="L58" s="24">
        <f t="shared" si="1"/>
        <v>19.425735554767812</v>
      </c>
      <c r="M58" s="24">
        <v>75.540000000000006</v>
      </c>
      <c r="N58" s="24">
        <f t="shared" si="2"/>
        <v>14.644559173947576</v>
      </c>
      <c r="O58" s="26">
        <v>8</v>
      </c>
      <c r="P58" s="27">
        <f t="shared" si="3"/>
        <v>24.242424242424242</v>
      </c>
      <c r="Q58" s="24">
        <f t="shared" si="4"/>
        <v>64.712718971139623</v>
      </c>
      <c r="R58" s="28">
        <f t="shared" si="5"/>
        <v>0.64712718971139627</v>
      </c>
      <c r="S58" s="28"/>
      <c r="T58" s="29"/>
      <c r="U58" s="29"/>
      <c r="V58" s="29"/>
      <c r="W58" s="29"/>
      <c r="X58" s="29"/>
      <c r="Y58" s="29"/>
      <c r="Z58" s="29"/>
      <c r="AA58" s="29"/>
      <c r="AB58" s="29"/>
      <c r="AC58" s="29"/>
    </row>
    <row r="59" spans="1:29" s="33" customFormat="1" x14ac:dyDescent="0.25">
      <c r="A59" s="20">
        <v>56</v>
      </c>
      <c r="B59" s="20" t="s">
        <v>79</v>
      </c>
      <c r="C59" s="20">
        <v>288</v>
      </c>
      <c r="D59" s="21" t="s">
        <v>18</v>
      </c>
      <c r="E59" s="20" t="s">
        <v>19</v>
      </c>
      <c r="F59" s="20">
        <v>9</v>
      </c>
      <c r="G59" s="42">
        <v>39409</v>
      </c>
      <c r="H59" s="31">
        <v>70</v>
      </c>
      <c r="I59" s="23">
        <v>16</v>
      </c>
      <c r="J59" s="24">
        <f t="shared" si="0"/>
        <v>6.4</v>
      </c>
      <c r="K59" s="25">
        <v>279.60000000000002</v>
      </c>
      <c r="L59" s="24">
        <f t="shared" si="1"/>
        <v>19.59942775393419</v>
      </c>
      <c r="M59" s="24">
        <v>98.79</v>
      </c>
      <c r="N59" s="24">
        <f t="shared" si="2"/>
        <v>11.197995748557545</v>
      </c>
      <c r="O59" s="26">
        <v>8.8000000000000007</v>
      </c>
      <c r="P59" s="27">
        <f t="shared" si="3"/>
        <v>26.666666666666664</v>
      </c>
      <c r="Q59" s="24">
        <f t="shared" si="4"/>
        <v>63.864090169158402</v>
      </c>
      <c r="R59" s="28">
        <f t="shared" si="5"/>
        <v>0.63864090169158405</v>
      </c>
      <c r="S59" s="28"/>
      <c r="T59" s="29"/>
      <c r="U59" s="29"/>
      <c r="V59" s="29"/>
      <c r="W59" s="29"/>
      <c r="X59" s="29"/>
      <c r="Y59" s="29"/>
      <c r="Z59" s="29"/>
      <c r="AA59" s="29"/>
      <c r="AB59" s="29"/>
      <c r="AC59" s="29"/>
    </row>
    <row r="60" spans="1:29" s="33" customFormat="1" x14ac:dyDescent="0.25">
      <c r="A60" s="20">
        <v>57</v>
      </c>
      <c r="B60" s="20" t="s">
        <v>80</v>
      </c>
      <c r="C60" s="20">
        <v>90</v>
      </c>
      <c r="D60" s="21" t="s">
        <v>18</v>
      </c>
      <c r="E60" s="20" t="s">
        <v>19</v>
      </c>
      <c r="F60" s="20">
        <v>9</v>
      </c>
      <c r="G60" s="22">
        <v>39471</v>
      </c>
      <c r="H60" s="20">
        <v>51</v>
      </c>
      <c r="I60" s="23">
        <v>17</v>
      </c>
      <c r="J60" s="24">
        <f t="shared" si="0"/>
        <v>6.8</v>
      </c>
      <c r="K60" s="25">
        <v>313.60000000000002</v>
      </c>
      <c r="L60" s="24">
        <f t="shared" si="1"/>
        <v>17.474489795918366</v>
      </c>
      <c r="M60" s="24">
        <v>69.08</v>
      </c>
      <c r="N60" s="24">
        <f t="shared" si="2"/>
        <v>16.014041690793285</v>
      </c>
      <c r="O60" s="26">
        <v>7.7</v>
      </c>
      <c r="P60" s="27">
        <f t="shared" si="3"/>
        <v>23.333333333333332</v>
      </c>
      <c r="Q60" s="24">
        <f t="shared" si="4"/>
        <v>63.621864820044976</v>
      </c>
      <c r="R60" s="28">
        <f t="shared" si="5"/>
        <v>0.63621864820044971</v>
      </c>
      <c r="S60" s="28"/>
    </row>
    <row r="61" spans="1:29" s="33" customFormat="1" x14ac:dyDescent="0.25">
      <c r="A61" s="20">
        <v>58</v>
      </c>
      <c r="B61" s="20" t="s">
        <v>81</v>
      </c>
      <c r="C61" s="20">
        <v>19</v>
      </c>
      <c r="D61" s="21" t="s">
        <v>18</v>
      </c>
      <c r="E61" s="20" t="s">
        <v>19</v>
      </c>
      <c r="F61" s="20">
        <v>10</v>
      </c>
      <c r="G61" s="22">
        <v>39372</v>
      </c>
      <c r="H61" s="20">
        <v>35</v>
      </c>
      <c r="I61" s="23">
        <v>21.5</v>
      </c>
      <c r="J61" s="24">
        <f t="shared" si="0"/>
        <v>8.6</v>
      </c>
      <c r="K61" s="25">
        <v>317.5</v>
      </c>
      <c r="L61" s="24">
        <f t="shared" si="1"/>
        <v>17.259842519685041</v>
      </c>
      <c r="M61" s="24">
        <v>80.64</v>
      </c>
      <c r="N61" s="24">
        <f t="shared" si="2"/>
        <v>13.718377976190476</v>
      </c>
      <c r="O61" s="26">
        <v>7.9</v>
      </c>
      <c r="P61" s="27">
        <f t="shared" si="3"/>
        <v>23.939393939393938</v>
      </c>
      <c r="Q61" s="24">
        <f t="shared" si="4"/>
        <v>63.517614435269451</v>
      </c>
      <c r="R61" s="28">
        <f t="shared" si="5"/>
        <v>0.63517614435269454</v>
      </c>
      <c r="S61" s="28"/>
      <c r="T61" s="29"/>
      <c r="U61" s="29"/>
      <c r="V61" s="29"/>
      <c r="W61" s="29"/>
      <c r="X61" s="29"/>
      <c r="Y61" s="29"/>
      <c r="Z61" s="29"/>
      <c r="AA61" s="29"/>
      <c r="AB61" s="29"/>
      <c r="AC61" s="29"/>
    </row>
    <row r="62" spans="1:29" s="33" customFormat="1" x14ac:dyDescent="0.25">
      <c r="A62" s="20">
        <v>59</v>
      </c>
      <c r="B62" s="20" t="s">
        <v>82</v>
      </c>
      <c r="C62" s="20">
        <v>72</v>
      </c>
      <c r="D62" s="21" t="s">
        <v>59</v>
      </c>
      <c r="E62" s="20" t="s">
        <v>19</v>
      </c>
      <c r="F62" s="20">
        <v>10</v>
      </c>
      <c r="G62" s="40">
        <v>39151</v>
      </c>
      <c r="H62" s="41">
        <v>19</v>
      </c>
      <c r="I62" s="23">
        <v>20.5</v>
      </c>
      <c r="J62" s="24">
        <f t="shared" si="0"/>
        <v>8.1999999999999993</v>
      </c>
      <c r="K62" s="25">
        <v>321.8</v>
      </c>
      <c r="L62" s="24">
        <f t="shared" si="1"/>
        <v>17.029210689869483</v>
      </c>
      <c r="M62" s="24">
        <v>74.63</v>
      </c>
      <c r="N62" s="24">
        <f t="shared" si="2"/>
        <v>14.823127428647998</v>
      </c>
      <c r="O62" s="26">
        <v>7.7</v>
      </c>
      <c r="P62" s="27">
        <f t="shared" si="3"/>
        <v>23.333333333333332</v>
      </c>
      <c r="Q62" s="24">
        <f t="shared" si="4"/>
        <v>63.385671451850811</v>
      </c>
      <c r="R62" s="28">
        <f t="shared" si="5"/>
        <v>0.63385671451850811</v>
      </c>
      <c r="S62" s="28"/>
    </row>
    <row r="63" spans="1:29" s="33" customFormat="1" x14ac:dyDescent="0.25">
      <c r="A63" s="20">
        <v>60</v>
      </c>
      <c r="B63" s="20" t="s">
        <v>83</v>
      </c>
      <c r="C63" s="20">
        <v>169</v>
      </c>
      <c r="D63" s="21" t="s">
        <v>18</v>
      </c>
      <c r="E63" s="20" t="s">
        <v>19</v>
      </c>
      <c r="F63" s="20">
        <v>10</v>
      </c>
      <c r="G63" s="22">
        <v>39034</v>
      </c>
      <c r="H63" s="20">
        <v>38</v>
      </c>
      <c r="I63" s="23">
        <v>16.5</v>
      </c>
      <c r="J63" s="24">
        <f t="shared" si="0"/>
        <v>6.6</v>
      </c>
      <c r="K63" s="25">
        <v>420</v>
      </c>
      <c r="L63" s="24">
        <f t="shared" si="1"/>
        <v>13.047619047619047</v>
      </c>
      <c r="M63" s="24">
        <v>75.930000000000007</v>
      </c>
      <c r="N63" s="24">
        <f t="shared" si="2"/>
        <v>14.569340181746345</v>
      </c>
      <c r="O63" s="26">
        <v>9.6</v>
      </c>
      <c r="P63" s="27">
        <f t="shared" si="3"/>
        <v>29.09090909090909</v>
      </c>
      <c r="Q63" s="24">
        <f t="shared" si="4"/>
        <v>63.30786832027448</v>
      </c>
      <c r="R63" s="28">
        <f t="shared" si="5"/>
        <v>0.63307868320274485</v>
      </c>
      <c r="S63" s="28"/>
    </row>
    <row r="64" spans="1:29" s="33" customFormat="1" x14ac:dyDescent="0.25">
      <c r="A64" s="20">
        <v>61</v>
      </c>
      <c r="B64" s="20" t="s">
        <v>84</v>
      </c>
      <c r="C64" s="20">
        <v>283</v>
      </c>
      <c r="D64" s="21" t="s">
        <v>59</v>
      </c>
      <c r="E64" s="20" t="s">
        <v>19</v>
      </c>
      <c r="F64" s="20">
        <v>11</v>
      </c>
      <c r="G64" s="22">
        <v>38791</v>
      </c>
      <c r="H64" s="20">
        <v>91</v>
      </c>
      <c r="I64" s="23">
        <v>17.5</v>
      </c>
      <c r="J64" s="24">
        <f t="shared" si="0"/>
        <v>7</v>
      </c>
      <c r="K64" s="25">
        <v>352</v>
      </c>
      <c r="L64" s="24">
        <f t="shared" si="1"/>
        <v>15.568181818181818</v>
      </c>
      <c r="M64" s="24">
        <v>58.99</v>
      </c>
      <c r="N64" s="24">
        <f t="shared" si="2"/>
        <v>18.753178504831325</v>
      </c>
      <c r="O64" s="26">
        <v>7.2</v>
      </c>
      <c r="P64" s="27">
        <f t="shared" si="3"/>
        <v>21.818181818181817</v>
      </c>
      <c r="Q64" s="24">
        <f t="shared" si="4"/>
        <v>63.139542141194966</v>
      </c>
      <c r="R64" s="28">
        <f t="shared" si="5"/>
        <v>0.63139542141194971</v>
      </c>
      <c r="S64" s="28"/>
      <c r="T64" s="29"/>
      <c r="U64" s="29"/>
      <c r="V64" s="29"/>
      <c r="W64" s="29"/>
      <c r="X64" s="29"/>
      <c r="Y64" s="29"/>
      <c r="Z64" s="29"/>
      <c r="AA64" s="29"/>
      <c r="AB64" s="29"/>
      <c r="AC64" s="29"/>
    </row>
    <row r="65" spans="1:29" s="33" customFormat="1" x14ac:dyDescent="0.25">
      <c r="A65" s="20">
        <v>62</v>
      </c>
      <c r="B65" s="20" t="s">
        <v>85</v>
      </c>
      <c r="C65" s="20">
        <v>324</v>
      </c>
      <c r="D65" s="21" t="s">
        <v>18</v>
      </c>
      <c r="E65" s="20" t="s">
        <v>19</v>
      </c>
      <c r="F65" s="20">
        <v>9</v>
      </c>
      <c r="G65" s="22">
        <v>39609</v>
      </c>
      <c r="H65" s="20">
        <v>93</v>
      </c>
      <c r="I65" s="23">
        <v>23</v>
      </c>
      <c r="J65" s="24">
        <f t="shared" si="0"/>
        <v>9.1999999999999993</v>
      </c>
      <c r="K65" s="25">
        <v>358.5</v>
      </c>
      <c r="L65" s="24">
        <f t="shared" si="1"/>
        <v>15.285913528591353</v>
      </c>
      <c r="M65" s="24">
        <v>64.8</v>
      </c>
      <c r="N65" s="24">
        <f t="shared" si="2"/>
        <v>17.07175925925926</v>
      </c>
      <c r="O65" s="26">
        <v>7.1</v>
      </c>
      <c r="P65" s="27">
        <f t="shared" si="3"/>
        <v>21.515151515151516</v>
      </c>
      <c r="Q65" s="24">
        <f t="shared" si="4"/>
        <v>63.072824303002129</v>
      </c>
      <c r="R65" s="28">
        <f t="shared" si="5"/>
        <v>0.63072824303002128</v>
      </c>
      <c r="S65" s="28"/>
      <c r="T65" s="29"/>
      <c r="U65" s="29"/>
      <c r="V65" s="29"/>
      <c r="W65" s="29"/>
      <c r="X65" s="29"/>
      <c r="Y65" s="29"/>
      <c r="Z65" s="29"/>
      <c r="AA65" s="29"/>
      <c r="AB65" s="29"/>
      <c r="AC65" s="29"/>
    </row>
    <row r="66" spans="1:29" s="33" customFormat="1" x14ac:dyDescent="0.25">
      <c r="A66" s="20">
        <v>63</v>
      </c>
      <c r="B66" s="20" t="s">
        <v>86</v>
      </c>
      <c r="C66" s="20">
        <v>45</v>
      </c>
      <c r="D66" s="21" t="s">
        <v>59</v>
      </c>
      <c r="E66" s="20" t="s">
        <v>19</v>
      </c>
      <c r="F66" s="20">
        <v>10</v>
      </c>
      <c r="G66" s="40">
        <v>39102</v>
      </c>
      <c r="H66" s="41">
        <v>19</v>
      </c>
      <c r="I66" s="23">
        <v>19.5</v>
      </c>
      <c r="J66" s="24">
        <f t="shared" si="0"/>
        <v>7.8</v>
      </c>
      <c r="K66" s="25">
        <v>333.3</v>
      </c>
      <c r="L66" s="24">
        <f t="shared" si="1"/>
        <v>16.441644164416441</v>
      </c>
      <c r="M66" s="24">
        <v>91.81</v>
      </c>
      <c r="N66" s="24">
        <f t="shared" si="2"/>
        <v>12.049341030388847</v>
      </c>
      <c r="O66" s="26">
        <v>8.8000000000000007</v>
      </c>
      <c r="P66" s="27">
        <f t="shared" si="3"/>
        <v>26.666666666666664</v>
      </c>
      <c r="Q66" s="24">
        <f t="shared" si="4"/>
        <v>62.957651861471952</v>
      </c>
      <c r="R66" s="28">
        <f t="shared" si="5"/>
        <v>0.62957651861471953</v>
      </c>
      <c r="S66" s="28"/>
      <c r="T66" s="29"/>
      <c r="U66" s="29"/>
      <c r="V66" s="29"/>
      <c r="W66" s="29"/>
      <c r="X66" s="29"/>
      <c r="Y66" s="29"/>
      <c r="Z66" s="29"/>
      <c r="AA66" s="29"/>
      <c r="AB66" s="29"/>
      <c r="AC66" s="29"/>
    </row>
    <row r="67" spans="1:29" s="33" customFormat="1" x14ac:dyDescent="0.25">
      <c r="A67" s="20">
        <v>64</v>
      </c>
      <c r="B67" s="20" t="s">
        <v>87</v>
      </c>
      <c r="C67" s="20">
        <v>102</v>
      </c>
      <c r="D67" s="21" t="s">
        <v>18</v>
      </c>
      <c r="E67" s="20" t="s">
        <v>19</v>
      </c>
      <c r="F67" s="20">
        <v>9</v>
      </c>
      <c r="G67" s="22">
        <v>39703</v>
      </c>
      <c r="H67" s="20">
        <v>48</v>
      </c>
      <c r="I67" s="23">
        <v>17</v>
      </c>
      <c r="J67" s="24">
        <f t="shared" si="0"/>
        <v>6.8</v>
      </c>
      <c r="K67" s="25">
        <v>332.1</v>
      </c>
      <c r="L67" s="24">
        <f t="shared" si="1"/>
        <v>16.50105389942788</v>
      </c>
      <c r="M67" s="24">
        <v>86</v>
      </c>
      <c r="N67" s="24">
        <f t="shared" si="2"/>
        <v>12.863372093023257</v>
      </c>
      <c r="O67" s="26">
        <v>8.8000000000000007</v>
      </c>
      <c r="P67" s="27">
        <f t="shared" si="3"/>
        <v>26.666666666666664</v>
      </c>
      <c r="Q67" s="24">
        <f t="shared" si="4"/>
        <v>62.8310926591178</v>
      </c>
      <c r="R67" s="28">
        <f t="shared" si="5"/>
        <v>0.62831092659117804</v>
      </c>
      <c r="S67" s="28"/>
      <c r="T67" s="29"/>
      <c r="U67" s="29"/>
      <c r="V67" s="29"/>
      <c r="W67" s="29"/>
      <c r="X67" s="29"/>
      <c r="Y67" s="29"/>
      <c r="Z67" s="29"/>
      <c r="AA67" s="29"/>
      <c r="AB67" s="29"/>
      <c r="AC67" s="29"/>
    </row>
    <row r="68" spans="1:29" s="33" customFormat="1" x14ac:dyDescent="0.25">
      <c r="A68" s="20">
        <v>65</v>
      </c>
      <c r="B68" s="20" t="s">
        <v>88</v>
      </c>
      <c r="C68" s="20">
        <v>328</v>
      </c>
      <c r="D68" s="21" t="s">
        <v>18</v>
      </c>
      <c r="E68" s="20" t="s">
        <v>19</v>
      </c>
      <c r="F68" s="20">
        <v>11</v>
      </c>
      <c r="G68" s="22">
        <v>39081</v>
      </c>
      <c r="H68" s="20">
        <v>82</v>
      </c>
      <c r="I68" s="23">
        <v>19.5</v>
      </c>
      <c r="J68" s="24">
        <f t="shared" ref="J68:J105" si="6">I68*20/50</f>
        <v>7.8</v>
      </c>
      <c r="K68" s="25">
        <v>305.2</v>
      </c>
      <c r="L68" s="24">
        <f t="shared" ref="L68:L104" si="7">25*219.2/K68</f>
        <v>17.955439056356489</v>
      </c>
      <c r="M68" s="24">
        <v>91.64</v>
      </c>
      <c r="N68" s="24">
        <f t="shared" ref="N68:N121" si="8">25*44.25/M68</f>
        <v>12.071693583587953</v>
      </c>
      <c r="O68" s="26">
        <v>8.1999999999999993</v>
      </c>
      <c r="P68" s="27">
        <f t="shared" ref="P68:P131" si="9">30*O68/9.9</f>
        <v>24.848484848484844</v>
      </c>
      <c r="Q68" s="24">
        <f t="shared" ref="Q68:Q131" si="10">J68+L68+N68+P68</f>
        <v>62.675617488429289</v>
      </c>
      <c r="R68" s="28">
        <f t="shared" ref="R68:R131" si="11">Q68/100</f>
        <v>0.62675617488429292</v>
      </c>
      <c r="S68" s="28"/>
      <c r="T68" s="29"/>
      <c r="U68" s="29"/>
      <c r="V68" s="29"/>
      <c r="W68" s="29"/>
      <c r="X68" s="29"/>
      <c r="Y68" s="29"/>
      <c r="Z68" s="29"/>
      <c r="AA68" s="29"/>
      <c r="AB68" s="29"/>
      <c r="AC68" s="29"/>
    </row>
    <row r="69" spans="1:29" s="33" customFormat="1" x14ac:dyDescent="0.25">
      <c r="A69" s="20">
        <v>66</v>
      </c>
      <c r="B69" s="20" t="s">
        <v>89</v>
      </c>
      <c r="C69" s="20">
        <v>135</v>
      </c>
      <c r="D69" s="21" t="s">
        <v>59</v>
      </c>
      <c r="E69" s="20" t="s">
        <v>19</v>
      </c>
      <c r="F69" s="20">
        <v>9</v>
      </c>
      <c r="G69" s="22">
        <v>39439</v>
      </c>
      <c r="H69" s="20">
        <v>26</v>
      </c>
      <c r="I69" s="23">
        <v>17</v>
      </c>
      <c r="J69" s="24">
        <f t="shared" si="6"/>
        <v>6.8</v>
      </c>
      <c r="K69" s="25">
        <v>336.2</v>
      </c>
      <c r="L69" s="24">
        <f t="shared" si="7"/>
        <v>16.299821534800714</v>
      </c>
      <c r="M69" s="24">
        <v>95.43</v>
      </c>
      <c r="N69" s="24">
        <f t="shared" si="8"/>
        <v>11.592266582835585</v>
      </c>
      <c r="O69" s="26">
        <v>9</v>
      </c>
      <c r="P69" s="27">
        <f t="shared" si="9"/>
        <v>27.272727272727273</v>
      </c>
      <c r="Q69" s="24">
        <f t="shared" si="10"/>
        <v>61.964815390363576</v>
      </c>
      <c r="R69" s="28">
        <f t="shared" si="11"/>
        <v>0.61964815390363581</v>
      </c>
      <c r="S69" s="28"/>
      <c r="T69" s="29"/>
      <c r="U69" s="29"/>
      <c r="V69" s="29"/>
      <c r="W69" s="29"/>
      <c r="X69" s="29"/>
      <c r="Y69" s="29"/>
      <c r="Z69" s="29"/>
      <c r="AA69" s="29"/>
      <c r="AB69" s="29"/>
      <c r="AC69" s="29"/>
    </row>
    <row r="70" spans="1:29" s="33" customFormat="1" x14ac:dyDescent="0.25">
      <c r="A70" s="20">
        <v>67</v>
      </c>
      <c r="B70" s="20" t="s">
        <v>90</v>
      </c>
      <c r="C70" s="20">
        <v>132</v>
      </c>
      <c r="D70" s="21" t="s">
        <v>18</v>
      </c>
      <c r="E70" s="20" t="s">
        <v>19</v>
      </c>
      <c r="F70" s="20">
        <v>9</v>
      </c>
      <c r="G70" s="22">
        <v>39496</v>
      </c>
      <c r="H70" s="20">
        <v>40</v>
      </c>
      <c r="I70" s="23">
        <v>16</v>
      </c>
      <c r="J70" s="24">
        <f t="shared" si="6"/>
        <v>6.4</v>
      </c>
      <c r="K70" s="25">
        <v>340.2</v>
      </c>
      <c r="L70" s="24">
        <f t="shared" si="7"/>
        <v>16.108171663727219</v>
      </c>
      <c r="M70" s="24">
        <v>82.63</v>
      </c>
      <c r="N70" s="24">
        <f t="shared" si="8"/>
        <v>13.387994675057486</v>
      </c>
      <c r="O70" s="26">
        <v>8.5</v>
      </c>
      <c r="P70" s="27">
        <f t="shared" si="9"/>
        <v>25.757575757575758</v>
      </c>
      <c r="Q70" s="24">
        <f t="shared" si="10"/>
        <v>61.65374209636046</v>
      </c>
      <c r="R70" s="28">
        <f t="shared" si="11"/>
        <v>0.61653742096360464</v>
      </c>
      <c r="S70" s="28"/>
      <c r="T70" s="29"/>
      <c r="U70" s="29"/>
      <c r="V70" s="29"/>
      <c r="W70" s="29"/>
      <c r="X70" s="29"/>
      <c r="Y70" s="29"/>
      <c r="Z70" s="29"/>
      <c r="AA70" s="29"/>
      <c r="AB70" s="29"/>
      <c r="AC70" s="29"/>
    </row>
    <row r="71" spans="1:29" s="33" customFormat="1" x14ac:dyDescent="0.25">
      <c r="A71" s="20">
        <v>68</v>
      </c>
      <c r="B71" s="20" t="s">
        <v>91</v>
      </c>
      <c r="C71" s="20">
        <v>7</v>
      </c>
      <c r="D71" s="21" t="s">
        <v>59</v>
      </c>
      <c r="E71" s="20" t="s">
        <v>19</v>
      </c>
      <c r="F71" s="20">
        <v>10</v>
      </c>
      <c r="G71" s="40">
        <v>39384</v>
      </c>
      <c r="H71" s="41">
        <v>19</v>
      </c>
      <c r="I71" s="23">
        <v>19</v>
      </c>
      <c r="J71" s="24">
        <f t="shared" si="6"/>
        <v>7.6</v>
      </c>
      <c r="K71" s="25">
        <v>313.5</v>
      </c>
      <c r="L71" s="24">
        <f t="shared" si="7"/>
        <v>17.480063795853269</v>
      </c>
      <c r="M71" s="24">
        <v>81</v>
      </c>
      <c r="N71" s="24">
        <f t="shared" si="8"/>
        <v>13.657407407407407</v>
      </c>
      <c r="O71" s="26">
        <v>7.5</v>
      </c>
      <c r="P71" s="27">
        <f t="shared" si="9"/>
        <v>22.727272727272727</v>
      </c>
      <c r="Q71" s="24">
        <f t="shared" si="10"/>
        <v>61.464743930533402</v>
      </c>
      <c r="R71" s="28">
        <f t="shared" si="11"/>
        <v>0.61464743930533405</v>
      </c>
      <c r="S71" s="28"/>
      <c r="T71" s="29"/>
      <c r="U71" s="29"/>
      <c r="V71" s="29"/>
      <c r="W71" s="29"/>
      <c r="X71" s="29"/>
      <c r="Y71" s="29"/>
      <c r="Z71" s="29"/>
      <c r="AA71" s="29"/>
      <c r="AB71" s="29"/>
      <c r="AC71" s="29"/>
    </row>
    <row r="72" spans="1:29" s="33" customFormat="1" x14ac:dyDescent="0.25">
      <c r="A72" s="20">
        <v>69</v>
      </c>
      <c r="B72" s="20" t="s">
        <v>92</v>
      </c>
      <c r="C72" s="20">
        <v>297</v>
      </c>
      <c r="D72" s="21" t="s">
        <v>18</v>
      </c>
      <c r="E72" s="20" t="s">
        <v>19</v>
      </c>
      <c r="F72" s="20">
        <v>10</v>
      </c>
      <c r="G72" s="22">
        <v>39164</v>
      </c>
      <c r="H72" s="20">
        <v>82</v>
      </c>
      <c r="I72" s="23">
        <v>18</v>
      </c>
      <c r="J72" s="24">
        <f t="shared" si="6"/>
        <v>7.2</v>
      </c>
      <c r="K72" s="25">
        <v>383.3</v>
      </c>
      <c r="L72" s="24">
        <f t="shared" si="7"/>
        <v>14.296895382207149</v>
      </c>
      <c r="M72" s="24">
        <v>70.75</v>
      </c>
      <c r="N72" s="24">
        <f t="shared" si="8"/>
        <v>15.636042402826854</v>
      </c>
      <c r="O72" s="26">
        <v>8</v>
      </c>
      <c r="P72" s="27">
        <f t="shared" si="9"/>
        <v>24.242424242424242</v>
      </c>
      <c r="Q72" s="24">
        <f t="shared" si="10"/>
        <v>61.375362027458245</v>
      </c>
      <c r="R72" s="28">
        <f t="shared" si="11"/>
        <v>0.61375362027458247</v>
      </c>
      <c r="S72" s="28"/>
      <c r="T72" s="29"/>
      <c r="U72" s="29"/>
      <c r="V72" s="29"/>
      <c r="W72" s="29"/>
      <c r="X72" s="29"/>
      <c r="Y72" s="29"/>
      <c r="Z72" s="29"/>
      <c r="AA72" s="29"/>
      <c r="AB72" s="29"/>
      <c r="AC72" s="29"/>
    </row>
    <row r="73" spans="1:29" s="33" customFormat="1" x14ac:dyDescent="0.25">
      <c r="A73" s="20">
        <v>70</v>
      </c>
      <c r="B73" s="20" t="s">
        <v>93</v>
      </c>
      <c r="C73" s="20">
        <v>292</v>
      </c>
      <c r="D73" s="21" t="s">
        <v>18</v>
      </c>
      <c r="E73" s="20" t="s">
        <v>19</v>
      </c>
      <c r="F73" s="20">
        <v>10</v>
      </c>
      <c r="G73" s="22">
        <v>39353</v>
      </c>
      <c r="H73" s="20">
        <v>93</v>
      </c>
      <c r="I73" s="23">
        <v>23</v>
      </c>
      <c r="J73" s="24">
        <f t="shared" si="6"/>
        <v>9.1999999999999993</v>
      </c>
      <c r="K73" s="25">
        <v>342.4</v>
      </c>
      <c r="L73" s="24">
        <f t="shared" si="7"/>
        <v>16.004672897196262</v>
      </c>
      <c r="M73" s="24">
        <v>80.790000000000006</v>
      </c>
      <c r="N73" s="24">
        <f t="shared" si="8"/>
        <v>13.69290753806164</v>
      </c>
      <c r="O73" s="26">
        <v>7.4</v>
      </c>
      <c r="P73" s="27">
        <f t="shared" si="9"/>
        <v>22.424242424242422</v>
      </c>
      <c r="Q73" s="24">
        <f t="shared" si="10"/>
        <v>61.321822859500323</v>
      </c>
      <c r="R73" s="28">
        <f t="shared" si="11"/>
        <v>0.61321822859500319</v>
      </c>
      <c r="S73" s="28"/>
      <c r="T73" s="29"/>
      <c r="U73" s="29"/>
      <c r="V73" s="29"/>
      <c r="W73" s="29"/>
      <c r="X73" s="29"/>
      <c r="Y73" s="29"/>
      <c r="Z73" s="29"/>
      <c r="AA73" s="29"/>
      <c r="AB73" s="29"/>
      <c r="AC73" s="29"/>
    </row>
    <row r="74" spans="1:29" s="33" customFormat="1" x14ac:dyDescent="0.25">
      <c r="A74" s="20">
        <v>71</v>
      </c>
      <c r="B74" s="20" t="s">
        <v>94</v>
      </c>
      <c r="C74" s="20">
        <v>306</v>
      </c>
      <c r="D74" s="21" t="s">
        <v>18</v>
      </c>
      <c r="E74" s="20" t="s">
        <v>19</v>
      </c>
      <c r="F74" s="20">
        <v>9</v>
      </c>
      <c r="G74" s="43">
        <v>39777</v>
      </c>
      <c r="H74" s="44">
        <v>73</v>
      </c>
      <c r="I74" s="23">
        <v>12.5</v>
      </c>
      <c r="J74" s="24">
        <f t="shared" si="6"/>
        <v>5</v>
      </c>
      <c r="K74" s="25">
        <v>368</v>
      </c>
      <c r="L74" s="24">
        <f t="shared" si="7"/>
        <v>14.891304347826088</v>
      </c>
      <c r="M74" s="24">
        <v>83.73</v>
      </c>
      <c r="N74" s="24">
        <f t="shared" si="8"/>
        <v>13.212110354711573</v>
      </c>
      <c r="O74" s="26">
        <v>9.1999999999999993</v>
      </c>
      <c r="P74" s="27">
        <f t="shared" si="9"/>
        <v>27.878787878787879</v>
      </c>
      <c r="Q74" s="24">
        <f t="shared" si="10"/>
        <v>60.982202581325538</v>
      </c>
      <c r="R74" s="28">
        <f t="shared" si="11"/>
        <v>0.6098220258132554</v>
      </c>
      <c r="S74" s="28"/>
    </row>
    <row r="75" spans="1:29" s="33" customFormat="1" x14ac:dyDescent="0.25">
      <c r="A75" s="20">
        <v>72</v>
      </c>
      <c r="B75" s="20" t="s">
        <v>95</v>
      </c>
      <c r="C75" s="20">
        <v>312</v>
      </c>
      <c r="D75" s="21" t="s">
        <v>22</v>
      </c>
      <c r="E75" s="20" t="s">
        <v>19</v>
      </c>
      <c r="F75" s="20">
        <v>9</v>
      </c>
      <c r="G75" s="22">
        <v>39786</v>
      </c>
      <c r="H75" s="20">
        <v>75</v>
      </c>
      <c r="I75" s="23">
        <v>19</v>
      </c>
      <c r="J75" s="24">
        <f t="shared" si="6"/>
        <v>7.6</v>
      </c>
      <c r="K75" s="25">
        <v>295.3</v>
      </c>
      <c r="L75" s="24">
        <f t="shared" si="7"/>
        <v>18.55739925499492</v>
      </c>
      <c r="M75" s="24">
        <v>88.19</v>
      </c>
      <c r="N75" s="24">
        <f t="shared" si="8"/>
        <v>12.543939222134028</v>
      </c>
      <c r="O75" s="26">
        <v>7.2</v>
      </c>
      <c r="P75" s="27">
        <f t="shared" si="9"/>
        <v>21.818181818181817</v>
      </c>
      <c r="Q75" s="24">
        <f t="shared" si="10"/>
        <v>60.51952029531077</v>
      </c>
      <c r="R75" s="28">
        <f t="shared" si="11"/>
        <v>0.60519520295310769</v>
      </c>
      <c r="S75" s="28"/>
    </row>
    <row r="76" spans="1:29" s="33" customFormat="1" x14ac:dyDescent="0.25">
      <c r="A76" s="20">
        <v>73</v>
      </c>
      <c r="B76" s="20" t="s">
        <v>96</v>
      </c>
      <c r="C76" s="20">
        <v>36</v>
      </c>
      <c r="D76" s="21" t="s">
        <v>22</v>
      </c>
      <c r="E76" s="20" t="s">
        <v>19</v>
      </c>
      <c r="F76" s="20">
        <v>11</v>
      </c>
      <c r="G76" s="22">
        <v>38930</v>
      </c>
      <c r="H76" s="20">
        <v>15</v>
      </c>
      <c r="I76" s="23">
        <v>20.5</v>
      </c>
      <c r="J76" s="24">
        <f t="shared" si="6"/>
        <v>8.1999999999999993</v>
      </c>
      <c r="K76" s="25">
        <v>313.3</v>
      </c>
      <c r="L76" s="24">
        <f t="shared" si="7"/>
        <v>17.491222470475581</v>
      </c>
      <c r="M76" s="24">
        <v>105.73</v>
      </c>
      <c r="N76" s="24">
        <f t="shared" si="8"/>
        <v>10.462971720419937</v>
      </c>
      <c r="O76" s="26">
        <v>7.9</v>
      </c>
      <c r="P76" s="27">
        <f t="shared" si="9"/>
        <v>23.939393939393938</v>
      </c>
      <c r="Q76" s="24">
        <f t="shared" si="10"/>
        <v>60.093588130289454</v>
      </c>
      <c r="R76" s="28">
        <f t="shared" si="11"/>
        <v>0.60093588130289455</v>
      </c>
      <c r="S76" s="28"/>
      <c r="T76" s="29"/>
      <c r="U76" s="29"/>
      <c r="V76" s="29"/>
      <c r="W76" s="29"/>
      <c r="X76" s="29"/>
      <c r="Y76" s="29"/>
      <c r="Z76" s="29"/>
      <c r="AA76" s="29"/>
      <c r="AB76" s="29"/>
      <c r="AC76" s="29"/>
    </row>
    <row r="77" spans="1:29" s="33" customFormat="1" x14ac:dyDescent="0.25">
      <c r="A77" s="20">
        <v>74</v>
      </c>
      <c r="B77" s="20" t="s">
        <v>97</v>
      </c>
      <c r="C77" s="20">
        <v>88</v>
      </c>
      <c r="D77" s="21" t="s">
        <v>18</v>
      </c>
      <c r="E77" s="20" t="s">
        <v>19</v>
      </c>
      <c r="F77" s="20">
        <v>9</v>
      </c>
      <c r="G77" s="22">
        <v>39442</v>
      </c>
      <c r="H77" s="20">
        <v>31</v>
      </c>
      <c r="I77" s="23">
        <v>11.5</v>
      </c>
      <c r="J77" s="24">
        <f t="shared" si="6"/>
        <v>4.5999999999999996</v>
      </c>
      <c r="K77" s="25">
        <v>360.8</v>
      </c>
      <c r="L77" s="24">
        <f t="shared" si="7"/>
        <v>15.188470066518846</v>
      </c>
      <c r="M77" s="24">
        <v>68.680000000000007</v>
      </c>
      <c r="N77" s="24">
        <f t="shared" si="8"/>
        <v>16.107309260337797</v>
      </c>
      <c r="O77" s="26">
        <v>7.9</v>
      </c>
      <c r="P77" s="27">
        <f t="shared" si="9"/>
        <v>23.939393939393938</v>
      </c>
      <c r="Q77" s="24">
        <f t="shared" si="10"/>
        <v>59.835173266250578</v>
      </c>
      <c r="R77" s="28">
        <f t="shared" si="11"/>
        <v>0.59835173266250574</v>
      </c>
      <c r="S77" s="28"/>
    </row>
    <row r="78" spans="1:29" s="33" customFormat="1" x14ac:dyDescent="0.25">
      <c r="A78" s="20">
        <v>75</v>
      </c>
      <c r="B78" s="20" t="s">
        <v>98</v>
      </c>
      <c r="C78" s="20">
        <v>289</v>
      </c>
      <c r="D78" s="21" t="s">
        <v>18</v>
      </c>
      <c r="E78" s="20" t="s">
        <v>19</v>
      </c>
      <c r="F78" s="20">
        <v>9</v>
      </c>
      <c r="G78" s="22">
        <v>39629</v>
      </c>
      <c r="H78" s="20">
        <v>93</v>
      </c>
      <c r="I78" s="23">
        <v>22</v>
      </c>
      <c r="J78" s="24">
        <f t="shared" si="6"/>
        <v>8.8000000000000007</v>
      </c>
      <c r="K78" s="25">
        <v>420</v>
      </c>
      <c r="L78" s="24">
        <f t="shared" si="7"/>
        <v>13.047619047619047</v>
      </c>
      <c r="M78" s="24">
        <v>88.76</v>
      </c>
      <c r="N78" s="24">
        <f t="shared" si="8"/>
        <v>12.463384407390716</v>
      </c>
      <c r="O78" s="26">
        <v>8.4</v>
      </c>
      <c r="P78" s="27">
        <f t="shared" si="9"/>
        <v>25.454545454545453</v>
      </c>
      <c r="Q78" s="24">
        <f t="shared" si="10"/>
        <v>59.765548909555221</v>
      </c>
      <c r="R78" s="28">
        <f t="shared" si="11"/>
        <v>0.59765548909555222</v>
      </c>
      <c r="S78" s="28"/>
      <c r="T78" s="29"/>
      <c r="U78" s="29"/>
      <c r="V78" s="29"/>
      <c r="W78" s="29"/>
      <c r="X78" s="29"/>
      <c r="Y78" s="29"/>
      <c r="Z78" s="29"/>
      <c r="AA78" s="29"/>
      <c r="AB78" s="29"/>
      <c r="AC78" s="29"/>
    </row>
    <row r="79" spans="1:29" s="33" customFormat="1" x14ac:dyDescent="0.25">
      <c r="A79" s="20">
        <v>76</v>
      </c>
      <c r="B79" s="20" t="s">
        <v>99</v>
      </c>
      <c r="C79" s="20">
        <v>145</v>
      </c>
      <c r="D79" s="21" t="s">
        <v>59</v>
      </c>
      <c r="E79" s="20" t="s">
        <v>19</v>
      </c>
      <c r="F79" s="20">
        <v>11</v>
      </c>
      <c r="G79" s="22">
        <v>38813</v>
      </c>
      <c r="H79" s="20">
        <v>4</v>
      </c>
      <c r="I79" s="23">
        <v>9.5</v>
      </c>
      <c r="J79" s="24">
        <f t="shared" si="6"/>
        <v>3.8</v>
      </c>
      <c r="K79" s="25">
        <v>318.89999999999998</v>
      </c>
      <c r="L79" s="24">
        <f t="shared" si="7"/>
        <v>17.184070241455004</v>
      </c>
      <c r="M79" s="24">
        <v>77.040000000000006</v>
      </c>
      <c r="N79" s="24">
        <f t="shared" si="8"/>
        <v>14.35942367601246</v>
      </c>
      <c r="O79" s="26">
        <v>8</v>
      </c>
      <c r="P79" s="27">
        <f t="shared" si="9"/>
        <v>24.242424242424242</v>
      </c>
      <c r="Q79" s="24">
        <f t="shared" si="10"/>
        <v>59.585918159891705</v>
      </c>
      <c r="R79" s="28">
        <f t="shared" si="11"/>
        <v>0.59585918159891704</v>
      </c>
      <c r="S79" s="28"/>
    </row>
    <row r="80" spans="1:29" s="33" customFormat="1" x14ac:dyDescent="0.25">
      <c r="A80" s="20">
        <v>77</v>
      </c>
      <c r="B80" s="20" t="s">
        <v>100</v>
      </c>
      <c r="C80" s="20">
        <v>183</v>
      </c>
      <c r="D80" s="21" t="s">
        <v>18</v>
      </c>
      <c r="E80" s="20" t="s">
        <v>19</v>
      </c>
      <c r="F80" s="20">
        <v>9</v>
      </c>
      <c r="G80" s="22">
        <v>39701</v>
      </c>
      <c r="H80" s="20">
        <v>31</v>
      </c>
      <c r="I80" s="23">
        <v>14</v>
      </c>
      <c r="J80" s="24">
        <f t="shared" si="6"/>
        <v>5.6</v>
      </c>
      <c r="K80" s="25">
        <v>261</v>
      </c>
      <c r="L80" s="24">
        <f t="shared" si="7"/>
        <v>20.996168582375478</v>
      </c>
      <c r="M80" s="24">
        <v>80.849999999999994</v>
      </c>
      <c r="N80" s="24">
        <f t="shared" si="8"/>
        <v>13.68274582560297</v>
      </c>
      <c r="O80" s="26">
        <v>6.3</v>
      </c>
      <c r="P80" s="27">
        <f t="shared" si="9"/>
        <v>19.09090909090909</v>
      </c>
      <c r="Q80" s="24">
        <f t="shared" si="10"/>
        <v>59.369823498887541</v>
      </c>
      <c r="R80" s="28">
        <f t="shared" si="11"/>
        <v>0.59369823498887542</v>
      </c>
      <c r="S80" s="28"/>
    </row>
    <row r="81" spans="1:29" s="33" customFormat="1" x14ac:dyDescent="0.25">
      <c r="A81" s="20">
        <v>78</v>
      </c>
      <c r="B81" s="20" t="s">
        <v>101</v>
      </c>
      <c r="C81" s="20">
        <v>285</v>
      </c>
      <c r="D81" s="21" t="s">
        <v>18</v>
      </c>
      <c r="E81" s="20" t="s">
        <v>19</v>
      </c>
      <c r="F81" s="20">
        <v>9</v>
      </c>
      <c r="G81" s="22">
        <v>39864</v>
      </c>
      <c r="H81" s="20">
        <v>89</v>
      </c>
      <c r="I81" s="23">
        <v>24</v>
      </c>
      <c r="J81" s="24">
        <f t="shared" si="6"/>
        <v>9.6</v>
      </c>
      <c r="K81" s="25">
        <v>305.7</v>
      </c>
      <c r="L81" s="24">
        <f t="shared" si="7"/>
        <v>17.926071311743542</v>
      </c>
      <c r="M81" s="24">
        <v>115.28</v>
      </c>
      <c r="N81" s="24">
        <f t="shared" si="8"/>
        <v>9.5962005551700216</v>
      </c>
      <c r="O81" s="26">
        <v>7.1</v>
      </c>
      <c r="P81" s="27">
        <f t="shared" si="9"/>
        <v>21.515151515151516</v>
      </c>
      <c r="Q81" s="24">
        <f t="shared" si="10"/>
        <v>58.63742338206508</v>
      </c>
      <c r="R81" s="28">
        <f t="shared" si="11"/>
        <v>0.58637423382065079</v>
      </c>
      <c r="S81" s="28"/>
      <c r="T81" s="29"/>
      <c r="U81" s="29"/>
      <c r="V81" s="29"/>
      <c r="W81" s="29"/>
      <c r="X81" s="29"/>
      <c r="Y81" s="29"/>
      <c r="Z81" s="29"/>
      <c r="AA81" s="29"/>
      <c r="AB81" s="29"/>
      <c r="AC81" s="29"/>
    </row>
    <row r="82" spans="1:29" s="33" customFormat="1" x14ac:dyDescent="0.25">
      <c r="A82" s="20">
        <v>79</v>
      </c>
      <c r="B82" s="20" t="s">
        <v>102</v>
      </c>
      <c r="C82" s="20">
        <v>34</v>
      </c>
      <c r="D82" s="21" t="s">
        <v>18</v>
      </c>
      <c r="E82" s="20" t="s">
        <v>19</v>
      </c>
      <c r="F82" s="20">
        <v>9</v>
      </c>
      <c r="G82" s="22">
        <v>39540</v>
      </c>
      <c r="H82" s="20">
        <v>40</v>
      </c>
      <c r="I82" s="23">
        <v>14.5</v>
      </c>
      <c r="J82" s="24">
        <f t="shared" si="6"/>
        <v>5.8</v>
      </c>
      <c r="K82" s="25">
        <v>282.60000000000002</v>
      </c>
      <c r="L82" s="24">
        <f t="shared" si="7"/>
        <v>19.391365888181173</v>
      </c>
      <c r="M82" s="24">
        <v>81.66</v>
      </c>
      <c r="N82" s="24">
        <f t="shared" si="8"/>
        <v>13.547024246877296</v>
      </c>
      <c r="O82" s="26">
        <v>6.5</v>
      </c>
      <c r="P82" s="27">
        <f t="shared" si="9"/>
        <v>19.696969696969695</v>
      </c>
      <c r="Q82" s="24">
        <f t="shared" si="10"/>
        <v>58.435359832028162</v>
      </c>
      <c r="R82" s="28">
        <f t="shared" si="11"/>
        <v>0.58435359832028166</v>
      </c>
      <c r="S82" s="28"/>
      <c r="T82" s="29"/>
      <c r="U82" s="29"/>
      <c r="V82" s="29"/>
      <c r="W82" s="29"/>
      <c r="X82" s="29"/>
      <c r="Y82" s="29"/>
      <c r="Z82" s="29"/>
      <c r="AA82" s="29"/>
      <c r="AB82" s="29"/>
      <c r="AC82" s="29"/>
    </row>
    <row r="83" spans="1:29" s="33" customFormat="1" x14ac:dyDescent="0.25">
      <c r="A83" s="20">
        <v>80</v>
      </c>
      <c r="B83" s="20" t="s">
        <v>103</v>
      </c>
      <c r="C83" s="20">
        <v>331</v>
      </c>
      <c r="D83" s="21" t="s">
        <v>18</v>
      </c>
      <c r="E83" s="20" t="s">
        <v>19</v>
      </c>
      <c r="F83" s="20">
        <v>9</v>
      </c>
      <c r="G83" s="22">
        <v>39601</v>
      </c>
      <c r="H83" s="20">
        <v>61</v>
      </c>
      <c r="I83" s="23">
        <v>14</v>
      </c>
      <c r="J83" s="24">
        <f t="shared" si="6"/>
        <v>5.6</v>
      </c>
      <c r="K83" s="25">
        <v>268.39999999999998</v>
      </c>
      <c r="L83" s="24">
        <f t="shared" si="7"/>
        <v>20.417287630402384</v>
      </c>
      <c r="M83" s="24">
        <v>96.77</v>
      </c>
      <c r="N83" s="24">
        <f t="shared" si="8"/>
        <v>11.431745375632945</v>
      </c>
      <c r="O83" s="26">
        <v>6.8</v>
      </c>
      <c r="P83" s="27">
        <f t="shared" si="9"/>
        <v>20.606060606060606</v>
      </c>
      <c r="Q83" s="24">
        <f t="shared" si="10"/>
        <v>58.055093612095931</v>
      </c>
      <c r="R83" s="28">
        <f t="shared" si="11"/>
        <v>0.58055093612095932</v>
      </c>
      <c r="S83" s="28"/>
      <c r="T83" s="29"/>
      <c r="U83" s="29"/>
      <c r="V83" s="29"/>
      <c r="W83" s="29"/>
      <c r="X83" s="29"/>
      <c r="Y83" s="29"/>
      <c r="Z83" s="29"/>
      <c r="AA83" s="29"/>
      <c r="AB83" s="29"/>
      <c r="AC83" s="29"/>
    </row>
    <row r="84" spans="1:29" s="33" customFormat="1" x14ac:dyDescent="0.25">
      <c r="A84" s="20">
        <v>81</v>
      </c>
      <c r="B84" s="20" t="s">
        <v>104</v>
      </c>
      <c r="C84" s="20">
        <v>299</v>
      </c>
      <c r="D84" s="21" t="s">
        <v>18</v>
      </c>
      <c r="E84" s="20" t="s">
        <v>19</v>
      </c>
      <c r="F84" s="20">
        <v>9</v>
      </c>
      <c r="G84" s="43">
        <v>39660</v>
      </c>
      <c r="H84" s="44">
        <v>73</v>
      </c>
      <c r="I84" s="23">
        <v>7</v>
      </c>
      <c r="J84" s="24">
        <f t="shared" si="6"/>
        <v>2.8</v>
      </c>
      <c r="K84" s="25">
        <v>368.9</v>
      </c>
      <c r="L84" s="24">
        <f t="shared" si="7"/>
        <v>14.854974247763623</v>
      </c>
      <c r="M84" s="24">
        <v>76.78</v>
      </c>
      <c r="N84" s="24">
        <f t="shared" si="8"/>
        <v>14.40804897108622</v>
      </c>
      <c r="O84" s="26">
        <v>8.5</v>
      </c>
      <c r="P84" s="27">
        <f t="shared" si="9"/>
        <v>25.757575757575758</v>
      </c>
      <c r="Q84" s="24">
        <f t="shared" si="10"/>
        <v>57.8205989764256</v>
      </c>
      <c r="R84" s="28">
        <f t="shared" si="11"/>
        <v>0.57820598976425597</v>
      </c>
      <c r="S84" s="28"/>
      <c r="T84" s="29"/>
      <c r="U84" s="29"/>
      <c r="V84" s="29"/>
      <c r="W84" s="29"/>
      <c r="X84" s="29"/>
      <c r="Y84" s="29"/>
      <c r="Z84" s="29"/>
      <c r="AA84" s="29"/>
      <c r="AB84" s="29"/>
      <c r="AC84" s="29"/>
    </row>
    <row r="85" spans="1:29" s="33" customFormat="1" x14ac:dyDescent="0.25">
      <c r="A85" s="20">
        <v>82</v>
      </c>
      <c r="B85" s="20" t="s">
        <v>105</v>
      </c>
      <c r="C85" s="20">
        <v>314</v>
      </c>
      <c r="D85" s="21" t="s">
        <v>18</v>
      </c>
      <c r="E85" s="20" t="s">
        <v>19</v>
      </c>
      <c r="F85" s="20">
        <v>9</v>
      </c>
      <c r="G85" s="22">
        <v>39659</v>
      </c>
      <c r="H85" s="20">
        <v>89</v>
      </c>
      <c r="I85" s="23">
        <v>16</v>
      </c>
      <c r="J85" s="24">
        <f t="shared" si="6"/>
        <v>6.4</v>
      </c>
      <c r="K85" s="25">
        <v>355.3</v>
      </c>
      <c r="L85" s="24">
        <f t="shared" si="7"/>
        <v>15.423585702223473</v>
      </c>
      <c r="M85" s="24">
        <v>108.5</v>
      </c>
      <c r="N85" s="24">
        <f t="shared" si="8"/>
        <v>10.195852534562212</v>
      </c>
      <c r="O85" s="26">
        <v>8.4</v>
      </c>
      <c r="P85" s="27">
        <f t="shared" si="9"/>
        <v>25.454545454545453</v>
      </c>
      <c r="Q85" s="24">
        <f t="shared" si="10"/>
        <v>57.473983691331142</v>
      </c>
      <c r="R85" s="28">
        <f t="shared" si="11"/>
        <v>0.57473983691331143</v>
      </c>
      <c r="S85" s="28"/>
      <c r="T85" s="29"/>
      <c r="U85" s="29"/>
      <c r="V85" s="29"/>
      <c r="W85" s="29"/>
      <c r="X85" s="29"/>
      <c r="Y85" s="29"/>
      <c r="Z85" s="29"/>
      <c r="AA85" s="29"/>
      <c r="AB85" s="29"/>
      <c r="AC85" s="29"/>
    </row>
    <row r="86" spans="1:29" s="29" customFormat="1" x14ac:dyDescent="0.25">
      <c r="A86" s="20">
        <v>83</v>
      </c>
      <c r="B86" s="20" t="s">
        <v>106</v>
      </c>
      <c r="C86" s="20">
        <v>349</v>
      </c>
      <c r="D86" s="21" t="s">
        <v>18</v>
      </c>
      <c r="E86" s="20" t="s">
        <v>19</v>
      </c>
      <c r="F86" s="20">
        <v>9</v>
      </c>
      <c r="G86" s="22">
        <v>39583</v>
      </c>
      <c r="H86" s="20">
        <v>93</v>
      </c>
      <c r="I86" s="23">
        <v>17.5</v>
      </c>
      <c r="J86" s="24">
        <f t="shared" si="6"/>
        <v>7</v>
      </c>
      <c r="K86" s="25">
        <v>327.3</v>
      </c>
      <c r="L86" s="24">
        <f t="shared" si="7"/>
        <v>16.74304919034525</v>
      </c>
      <c r="M86" s="24">
        <v>83.97</v>
      </c>
      <c r="N86" s="24">
        <f t="shared" si="8"/>
        <v>13.174347981421937</v>
      </c>
      <c r="O86" s="26">
        <v>6.7</v>
      </c>
      <c r="P86" s="27">
        <f t="shared" si="9"/>
        <v>20.303030303030301</v>
      </c>
      <c r="Q86" s="24">
        <f t="shared" si="10"/>
        <v>57.220427474797489</v>
      </c>
      <c r="R86" s="28">
        <f t="shared" si="11"/>
        <v>0.57220427474797486</v>
      </c>
      <c r="S86" s="28"/>
      <c r="T86" s="33"/>
      <c r="U86" s="33"/>
      <c r="V86" s="33"/>
      <c r="W86" s="33"/>
      <c r="X86" s="33"/>
      <c r="Y86" s="33"/>
      <c r="Z86" s="33"/>
      <c r="AA86" s="33"/>
      <c r="AB86" s="33"/>
      <c r="AC86" s="33"/>
    </row>
    <row r="87" spans="1:29" s="33" customFormat="1" x14ac:dyDescent="0.25">
      <c r="A87" s="20">
        <v>84</v>
      </c>
      <c r="B87" s="20" t="s">
        <v>107</v>
      </c>
      <c r="C87" s="20">
        <v>95</v>
      </c>
      <c r="D87" s="21" t="s">
        <v>59</v>
      </c>
      <c r="E87" s="20" t="s">
        <v>19</v>
      </c>
      <c r="F87" s="20">
        <v>9</v>
      </c>
      <c r="G87" s="22">
        <v>39651</v>
      </c>
      <c r="H87" s="20">
        <v>26</v>
      </c>
      <c r="I87" s="23">
        <v>12</v>
      </c>
      <c r="J87" s="24">
        <f t="shared" si="6"/>
        <v>4.8</v>
      </c>
      <c r="K87" s="25">
        <v>335.9</v>
      </c>
      <c r="L87" s="24">
        <f t="shared" si="7"/>
        <v>16.314379279547484</v>
      </c>
      <c r="M87" s="24">
        <v>93.07</v>
      </c>
      <c r="N87" s="24">
        <f t="shared" si="8"/>
        <v>11.886214677124746</v>
      </c>
      <c r="O87" s="26">
        <v>7.9</v>
      </c>
      <c r="P87" s="27">
        <f t="shared" si="9"/>
        <v>23.939393939393938</v>
      </c>
      <c r="Q87" s="24">
        <f t="shared" si="10"/>
        <v>56.939987896066171</v>
      </c>
      <c r="R87" s="28">
        <f t="shared" si="11"/>
        <v>0.56939987896066169</v>
      </c>
      <c r="S87" s="28"/>
    </row>
    <row r="88" spans="1:29" s="33" customFormat="1" x14ac:dyDescent="0.25">
      <c r="A88" s="20">
        <v>85</v>
      </c>
      <c r="B88" s="20" t="s">
        <v>108</v>
      </c>
      <c r="C88" s="20">
        <v>304</v>
      </c>
      <c r="D88" s="21" t="s">
        <v>18</v>
      </c>
      <c r="E88" s="20" t="s">
        <v>19</v>
      </c>
      <c r="F88" s="20">
        <v>9</v>
      </c>
      <c r="G88" s="22">
        <v>39626</v>
      </c>
      <c r="H88" s="20">
        <v>61</v>
      </c>
      <c r="I88" s="23">
        <v>10</v>
      </c>
      <c r="J88" s="24">
        <f t="shared" si="6"/>
        <v>4</v>
      </c>
      <c r="K88" s="25">
        <v>305.39999999999998</v>
      </c>
      <c r="L88" s="24">
        <f t="shared" si="7"/>
        <v>17.943680419122465</v>
      </c>
      <c r="M88" s="24">
        <v>79.430000000000007</v>
      </c>
      <c r="N88" s="24">
        <f t="shared" si="8"/>
        <v>13.927357421629106</v>
      </c>
      <c r="O88" s="26">
        <v>6.9</v>
      </c>
      <c r="P88" s="27">
        <f t="shared" si="9"/>
        <v>20.90909090909091</v>
      </c>
      <c r="Q88" s="24">
        <f t="shared" si="10"/>
        <v>56.780128749842476</v>
      </c>
      <c r="R88" s="28">
        <f t="shared" si="11"/>
        <v>0.56780128749842473</v>
      </c>
      <c r="S88" s="28"/>
    </row>
    <row r="89" spans="1:29" s="33" customFormat="1" x14ac:dyDescent="0.25">
      <c r="A89" s="20">
        <v>86</v>
      </c>
      <c r="B89" s="20" t="s">
        <v>109</v>
      </c>
      <c r="C89" s="20">
        <v>179</v>
      </c>
      <c r="D89" s="21" t="s">
        <v>18</v>
      </c>
      <c r="E89" s="20" t="s">
        <v>19</v>
      </c>
      <c r="F89" s="20">
        <v>9</v>
      </c>
      <c r="G89" s="22">
        <v>39472</v>
      </c>
      <c r="H89" s="20">
        <v>34</v>
      </c>
      <c r="I89" s="23">
        <v>17.5</v>
      </c>
      <c r="J89" s="24">
        <f t="shared" si="6"/>
        <v>7</v>
      </c>
      <c r="K89" s="25">
        <v>347.5</v>
      </c>
      <c r="L89" s="24">
        <f t="shared" si="7"/>
        <v>15.76978417266187</v>
      </c>
      <c r="M89" s="24">
        <v>107.77</v>
      </c>
      <c r="N89" s="24">
        <f t="shared" si="8"/>
        <v>10.264916024867775</v>
      </c>
      <c r="O89" s="26">
        <v>7.5</v>
      </c>
      <c r="P89" s="27">
        <f t="shared" si="9"/>
        <v>22.727272727272727</v>
      </c>
      <c r="Q89" s="24">
        <f t="shared" si="10"/>
        <v>55.761972924802372</v>
      </c>
      <c r="R89" s="28">
        <f t="shared" si="11"/>
        <v>0.55761972924802372</v>
      </c>
      <c r="S89" s="28"/>
    </row>
    <row r="90" spans="1:29" s="33" customFormat="1" x14ac:dyDescent="0.25">
      <c r="A90" s="20">
        <v>87</v>
      </c>
      <c r="B90" s="20" t="s">
        <v>110</v>
      </c>
      <c r="C90" s="20">
        <v>340</v>
      </c>
      <c r="D90" s="21" t="s">
        <v>22</v>
      </c>
      <c r="E90" s="20" t="s">
        <v>19</v>
      </c>
      <c r="F90" s="20">
        <v>9</v>
      </c>
      <c r="G90" s="22">
        <v>39427</v>
      </c>
      <c r="H90" s="20">
        <v>75</v>
      </c>
      <c r="I90" s="23">
        <v>12</v>
      </c>
      <c r="J90" s="24">
        <f t="shared" si="6"/>
        <v>4.8</v>
      </c>
      <c r="K90" s="25">
        <v>316.60000000000002</v>
      </c>
      <c r="L90" s="24">
        <f t="shared" si="7"/>
        <v>17.308907138344914</v>
      </c>
      <c r="M90" s="24">
        <v>93.8</v>
      </c>
      <c r="N90" s="24">
        <f t="shared" si="8"/>
        <v>11.793710021321962</v>
      </c>
      <c r="O90" s="26">
        <v>7.2</v>
      </c>
      <c r="P90" s="27">
        <f t="shared" si="9"/>
        <v>21.818181818181817</v>
      </c>
      <c r="Q90" s="24">
        <f t="shared" si="10"/>
        <v>55.720798977848688</v>
      </c>
      <c r="R90" s="28">
        <f t="shared" si="11"/>
        <v>0.55720798977848685</v>
      </c>
      <c r="S90" s="28"/>
    </row>
    <row r="91" spans="1:29" s="29" customFormat="1" x14ac:dyDescent="0.25">
      <c r="A91" s="20">
        <v>88</v>
      </c>
      <c r="B91" s="20" t="s">
        <v>111</v>
      </c>
      <c r="C91" s="20">
        <v>329</v>
      </c>
      <c r="D91" s="21" t="s">
        <v>18</v>
      </c>
      <c r="E91" s="20" t="s">
        <v>19</v>
      </c>
      <c r="F91" s="20">
        <v>9</v>
      </c>
      <c r="G91" s="22">
        <v>39651</v>
      </c>
      <c r="H91" s="20">
        <v>71</v>
      </c>
      <c r="I91" s="23">
        <v>12</v>
      </c>
      <c r="J91" s="24">
        <f t="shared" si="6"/>
        <v>4.8</v>
      </c>
      <c r="K91" s="25">
        <v>303.60000000000002</v>
      </c>
      <c r="L91" s="24">
        <f t="shared" si="7"/>
        <v>18.050065876152832</v>
      </c>
      <c r="M91" s="24">
        <v>81.91</v>
      </c>
      <c r="N91" s="24">
        <f t="shared" si="8"/>
        <v>13.505676962519839</v>
      </c>
      <c r="O91" s="26">
        <v>6.3</v>
      </c>
      <c r="P91" s="27">
        <f t="shared" si="9"/>
        <v>19.09090909090909</v>
      </c>
      <c r="Q91" s="24">
        <f t="shared" si="10"/>
        <v>55.446651929581762</v>
      </c>
      <c r="R91" s="28">
        <f t="shared" si="11"/>
        <v>0.55446651929581758</v>
      </c>
      <c r="S91" s="28"/>
    </row>
    <row r="92" spans="1:29" s="29" customFormat="1" x14ac:dyDescent="0.25">
      <c r="A92" s="20">
        <v>89</v>
      </c>
      <c r="B92" s="20" t="s">
        <v>112</v>
      </c>
      <c r="C92" s="20">
        <v>322</v>
      </c>
      <c r="D92" s="21" t="s">
        <v>18</v>
      </c>
      <c r="E92" s="20" t="s">
        <v>19</v>
      </c>
      <c r="F92" s="20">
        <v>9</v>
      </c>
      <c r="G92" s="22">
        <v>39669</v>
      </c>
      <c r="H92" s="20">
        <v>81</v>
      </c>
      <c r="I92" s="23">
        <v>12</v>
      </c>
      <c r="J92" s="24">
        <f t="shared" si="6"/>
        <v>4.8</v>
      </c>
      <c r="K92" s="25">
        <v>317.3</v>
      </c>
      <c r="L92" s="24">
        <f t="shared" si="7"/>
        <v>17.270721714465804</v>
      </c>
      <c r="M92" s="24">
        <v>98.34</v>
      </c>
      <c r="N92" s="24">
        <f t="shared" si="8"/>
        <v>11.249237339841367</v>
      </c>
      <c r="O92" s="26">
        <v>7.1</v>
      </c>
      <c r="P92" s="27">
        <f t="shared" si="9"/>
        <v>21.515151515151516</v>
      </c>
      <c r="Q92" s="24">
        <f t="shared" si="10"/>
        <v>54.835110569458685</v>
      </c>
      <c r="R92" s="28">
        <f t="shared" si="11"/>
        <v>0.54835110569458689</v>
      </c>
      <c r="S92" s="28"/>
    </row>
    <row r="93" spans="1:29" s="29" customFormat="1" x14ac:dyDescent="0.25">
      <c r="A93" s="20">
        <v>90</v>
      </c>
      <c r="B93" s="20" t="s">
        <v>113</v>
      </c>
      <c r="C93" s="20">
        <v>77</v>
      </c>
      <c r="D93" s="21" t="s">
        <v>59</v>
      </c>
      <c r="E93" s="20" t="s">
        <v>19</v>
      </c>
      <c r="F93" s="20">
        <v>9</v>
      </c>
      <c r="G93" s="22">
        <v>39486</v>
      </c>
      <c r="H93" s="20">
        <v>26</v>
      </c>
      <c r="I93" s="23">
        <v>19.5</v>
      </c>
      <c r="J93" s="24">
        <f t="shared" si="6"/>
        <v>7.8</v>
      </c>
      <c r="K93" s="25">
        <v>420</v>
      </c>
      <c r="L93" s="24">
        <f t="shared" si="7"/>
        <v>13.047619047619047</v>
      </c>
      <c r="M93" s="24">
        <v>121.48</v>
      </c>
      <c r="N93" s="24">
        <f t="shared" si="8"/>
        <v>9.1064372736252874</v>
      </c>
      <c r="O93" s="26">
        <v>8.1999999999999993</v>
      </c>
      <c r="P93" s="27">
        <f t="shared" si="9"/>
        <v>24.848484848484844</v>
      </c>
      <c r="Q93" s="24">
        <f t="shared" si="10"/>
        <v>54.802541169729182</v>
      </c>
      <c r="R93" s="28">
        <f t="shared" si="11"/>
        <v>0.5480254116972918</v>
      </c>
      <c r="S93" s="28"/>
      <c r="T93" s="33"/>
      <c r="U93" s="33"/>
      <c r="V93" s="33"/>
      <c r="W93" s="33"/>
      <c r="X93" s="33"/>
      <c r="Y93" s="33"/>
      <c r="Z93" s="33"/>
      <c r="AA93" s="33"/>
      <c r="AB93" s="33"/>
      <c r="AC93" s="33"/>
    </row>
    <row r="94" spans="1:29" s="33" customFormat="1" x14ac:dyDescent="0.25">
      <c r="A94" s="20">
        <v>91</v>
      </c>
      <c r="B94" s="20" t="s">
        <v>114</v>
      </c>
      <c r="C94" s="20">
        <v>13</v>
      </c>
      <c r="D94" s="21" t="s">
        <v>18</v>
      </c>
      <c r="E94" s="20" t="s">
        <v>19</v>
      </c>
      <c r="F94" s="20">
        <v>9</v>
      </c>
      <c r="G94" s="22">
        <v>39505</v>
      </c>
      <c r="H94" s="20">
        <v>32</v>
      </c>
      <c r="I94" s="23">
        <v>13</v>
      </c>
      <c r="J94" s="24">
        <f t="shared" si="6"/>
        <v>5.2</v>
      </c>
      <c r="K94" s="25">
        <v>302.60000000000002</v>
      </c>
      <c r="L94" s="24">
        <f t="shared" si="7"/>
        <v>18.10971579643093</v>
      </c>
      <c r="M94" s="24">
        <v>93.26</v>
      </c>
      <c r="N94" s="24">
        <f t="shared" si="8"/>
        <v>11.861998713274716</v>
      </c>
      <c r="O94" s="26">
        <v>6.4</v>
      </c>
      <c r="P94" s="27">
        <f t="shared" si="9"/>
        <v>19.393939393939394</v>
      </c>
      <c r="Q94" s="24">
        <f t="shared" si="10"/>
        <v>54.565653903645043</v>
      </c>
      <c r="R94" s="28">
        <f t="shared" si="11"/>
        <v>0.54565653903645039</v>
      </c>
      <c r="S94" s="28"/>
      <c r="T94" s="29"/>
      <c r="U94" s="29"/>
      <c r="V94" s="29"/>
      <c r="W94" s="29"/>
      <c r="X94" s="29"/>
      <c r="Y94" s="29"/>
      <c r="Z94" s="29"/>
      <c r="AA94" s="29"/>
      <c r="AB94" s="29"/>
      <c r="AC94" s="29"/>
    </row>
    <row r="95" spans="1:29" s="29" customFormat="1" x14ac:dyDescent="0.25">
      <c r="A95" s="20">
        <v>92</v>
      </c>
      <c r="B95" s="20" t="s">
        <v>115</v>
      </c>
      <c r="C95" s="20">
        <v>173</v>
      </c>
      <c r="D95" s="21" t="s">
        <v>59</v>
      </c>
      <c r="E95" s="20" t="s">
        <v>19</v>
      </c>
      <c r="F95" s="20">
        <v>11</v>
      </c>
      <c r="G95" s="22">
        <v>38673</v>
      </c>
      <c r="H95" s="31">
        <v>16</v>
      </c>
      <c r="I95" s="23">
        <v>18</v>
      </c>
      <c r="J95" s="24">
        <f t="shared" si="6"/>
        <v>7.2</v>
      </c>
      <c r="K95" s="25">
        <v>357.8</v>
      </c>
      <c r="L95" s="24">
        <f t="shared" si="7"/>
        <v>15.315818893236445</v>
      </c>
      <c r="M95" s="24">
        <v>120.06</v>
      </c>
      <c r="N95" s="24">
        <f t="shared" si="8"/>
        <v>9.2141429285357326</v>
      </c>
      <c r="O95" s="26">
        <v>7.4</v>
      </c>
      <c r="P95" s="27">
        <f t="shared" si="9"/>
        <v>22.424242424242422</v>
      </c>
      <c r="Q95" s="24">
        <f t="shared" si="10"/>
        <v>54.154204246014601</v>
      </c>
      <c r="R95" s="28">
        <f t="shared" si="11"/>
        <v>0.54154204246014603</v>
      </c>
      <c r="S95" s="28"/>
      <c r="T95" s="33"/>
      <c r="U95" s="33"/>
      <c r="V95" s="33"/>
      <c r="W95" s="33"/>
      <c r="X95" s="33"/>
      <c r="Y95" s="33"/>
      <c r="Z95" s="33"/>
      <c r="AA95" s="33"/>
      <c r="AB95" s="33"/>
      <c r="AC95" s="33"/>
    </row>
    <row r="96" spans="1:29" s="29" customFormat="1" x14ac:dyDescent="0.25">
      <c r="A96" s="20">
        <v>93</v>
      </c>
      <c r="B96" s="20" t="s">
        <v>116</v>
      </c>
      <c r="C96" s="20">
        <v>294</v>
      </c>
      <c r="D96" s="21" t="s">
        <v>18</v>
      </c>
      <c r="E96" s="20" t="s">
        <v>19</v>
      </c>
      <c r="F96" s="20">
        <v>10</v>
      </c>
      <c r="G96" s="22">
        <v>39306</v>
      </c>
      <c r="H96" s="20">
        <v>61</v>
      </c>
      <c r="I96" s="23">
        <v>15.5</v>
      </c>
      <c r="J96" s="24">
        <f t="shared" si="6"/>
        <v>6.2</v>
      </c>
      <c r="K96" s="25">
        <v>420</v>
      </c>
      <c r="L96" s="24">
        <f t="shared" si="7"/>
        <v>13.047619047619047</v>
      </c>
      <c r="M96" s="24">
        <v>99.72</v>
      </c>
      <c r="N96" s="24">
        <f t="shared" si="8"/>
        <v>11.093561973525873</v>
      </c>
      <c r="O96" s="26">
        <v>7.8</v>
      </c>
      <c r="P96" s="27">
        <f t="shared" si="9"/>
        <v>23.636363636363637</v>
      </c>
      <c r="Q96" s="24">
        <f t="shared" si="10"/>
        <v>53.97754465750856</v>
      </c>
      <c r="R96" s="28">
        <f t="shared" si="11"/>
        <v>0.53977544657508558</v>
      </c>
      <c r="S96" s="28"/>
    </row>
    <row r="97" spans="1:29" s="29" customFormat="1" x14ac:dyDescent="0.25">
      <c r="A97" s="20">
        <v>94</v>
      </c>
      <c r="B97" s="20" t="s">
        <v>117</v>
      </c>
      <c r="C97" s="20">
        <v>300</v>
      </c>
      <c r="D97" s="21" t="s">
        <v>59</v>
      </c>
      <c r="E97" s="20" t="s">
        <v>19</v>
      </c>
      <c r="F97" s="20">
        <v>9</v>
      </c>
      <c r="G97" s="45">
        <v>39479</v>
      </c>
      <c r="H97" s="31">
        <v>91</v>
      </c>
      <c r="I97" s="23">
        <v>14</v>
      </c>
      <c r="J97" s="24">
        <f t="shared" si="6"/>
        <v>5.6</v>
      </c>
      <c r="K97" s="25">
        <v>329.5</v>
      </c>
      <c r="L97" s="24">
        <f t="shared" si="7"/>
        <v>16.631259484066767</v>
      </c>
      <c r="M97" s="24">
        <v>103.23</v>
      </c>
      <c r="N97" s="24">
        <f t="shared" si="8"/>
        <v>10.716361522813136</v>
      </c>
      <c r="O97" s="26">
        <v>6.8</v>
      </c>
      <c r="P97" s="27">
        <f t="shared" si="9"/>
        <v>20.606060606060606</v>
      </c>
      <c r="Q97" s="24">
        <f t="shared" si="10"/>
        <v>53.553681612940508</v>
      </c>
      <c r="R97" s="28">
        <f t="shared" si="11"/>
        <v>0.53553681612940507</v>
      </c>
      <c r="S97" s="28"/>
      <c r="T97" s="33"/>
      <c r="U97" s="33"/>
      <c r="V97" s="33"/>
      <c r="W97" s="33"/>
      <c r="X97" s="33"/>
      <c r="Y97" s="33"/>
      <c r="Z97" s="33"/>
      <c r="AA97" s="33"/>
      <c r="AB97" s="33"/>
      <c r="AC97" s="33"/>
    </row>
    <row r="98" spans="1:29" s="29" customFormat="1" x14ac:dyDescent="0.25">
      <c r="A98" s="20">
        <v>95</v>
      </c>
      <c r="B98" s="20" t="s">
        <v>118</v>
      </c>
      <c r="C98" s="20">
        <v>43</v>
      </c>
      <c r="D98" s="21" t="s">
        <v>59</v>
      </c>
      <c r="E98" s="20" t="s">
        <v>19</v>
      </c>
      <c r="F98" s="20">
        <v>9</v>
      </c>
      <c r="G98" s="22">
        <v>39658</v>
      </c>
      <c r="H98" s="20">
        <v>4</v>
      </c>
      <c r="I98" s="23">
        <v>15</v>
      </c>
      <c r="J98" s="24">
        <f t="shared" si="6"/>
        <v>6</v>
      </c>
      <c r="K98" s="25">
        <v>358.9</v>
      </c>
      <c r="L98" s="24">
        <f t="shared" si="7"/>
        <v>15.268877124547229</v>
      </c>
      <c r="M98" s="24">
        <v>116.74</v>
      </c>
      <c r="N98" s="24">
        <f t="shared" si="8"/>
        <v>9.4761863971218094</v>
      </c>
      <c r="O98" s="26">
        <v>7.5</v>
      </c>
      <c r="P98" s="27">
        <f t="shared" si="9"/>
        <v>22.727272727272727</v>
      </c>
      <c r="Q98" s="24">
        <f t="shared" si="10"/>
        <v>53.472336248941765</v>
      </c>
      <c r="R98" s="28">
        <f t="shared" si="11"/>
        <v>0.53472336248941765</v>
      </c>
      <c r="S98" s="28"/>
    </row>
    <row r="99" spans="1:29" s="29" customFormat="1" x14ac:dyDescent="0.25">
      <c r="A99" s="20">
        <v>96</v>
      </c>
      <c r="B99" s="20" t="s">
        <v>119</v>
      </c>
      <c r="C99" s="20">
        <v>123</v>
      </c>
      <c r="D99" s="21" t="s">
        <v>18</v>
      </c>
      <c r="E99" s="20" t="s">
        <v>19</v>
      </c>
      <c r="F99" s="20">
        <v>10</v>
      </c>
      <c r="G99" s="22">
        <v>39195</v>
      </c>
      <c r="H99" s="20">
        <v>34</v>
      </c>
      <c r="I99" s="23">
        <v>15</v>
      </c>
      <c r="J99" s="24">
        <f t="shared" si="6"/>
        <v>6</v>
      </c>
      <c r="K99" s="25">
        <v>355.4</v>
      </c>
      <c r="L99" s="24">
        <f t="shared" si="7"/>
        <v>15.41924592009004</v>
      </c>
      <c r="M99" s="24">
        <v>93.46</v>
      </c>
      <c r="N99" s="24">
        <f t="shared" si="8"/>
        <v>11.836614594478922</v>
      </c>
      <c r="O99" s="26">
        <v>6.4</v>
      </c>
      <c r="P99" s="27">
        <f t="shared" si="9"/>
        <v>19.393939393939394</v>
      </c>
      <c r="Q99" s="24">
        <f t="shared" si="10"/>
        <v>52.649799908508356</v>
      </c>
      <c r="R99" s="28">
        <f t="shared" si="11"/>
        <v>0.52649799908508355</v>
      </c>
      <c r="S99" s="28"/>
    </row>
    <row r="100" spans="1:29" s="29" customFormat="1" x14ac:dyDescent="0.25">
      <c r="A100" s="20">
        <v>97</v>
      </c>
      <c r="B100" s="20" t="s">
        <v>120</v>
      </c>
      <c r="C100" s="20">
        <v>6</v>
      </c>
      <c r="D100" s="21" t="s">
        <v>59</v>
      </c>
      <c r="E100" s="20" t="s">
        <v>19</v>
      </c>
      <c r="F100" s="20">
        <v>9</v>
      </c>
      <c r="G100" s="22">
        <v>39689</v>
      </c>
      <c r="H100" s="20">
        <v>4</v>
      </c>
      <c r="I100" s="23">
        <v>9</v>
      </c>
      <c r="J100" s="24">
        <f t="shared" si="6"/>
        <v>3.6</v>
      </c>
      <c r="K100" s="25">
        <v>364.7</v>
      </c>
      <c r="L100" s="24">
        <f t="shared" si="7"/>
        <v>15.026048807238826</v>
      </c>
      <c r="M100" s="24">
        <v>104.55</v>
      </c>
      <c r="N100" s="24">
        <f t="shared" si="8"/>
        <v>10.581061692969872</v>
      </c>
      <c r="O100" s="26">
        <v>7.6</v>
      </c>
      <c r="P100" s="27">
        <f t="shared" si="9"/>
        <v>23.030303030303031</v>
      </c>
      <c r="Q100" s="24">
        <f t="shared" si="10"/>
        <v>52.237413530511731</v>
      </c>
      <c r="R100" s="28">
        <f t="shared" si="11"/>
        <v>0.52237413530511734</v>
      </c>
      <c r="S100" s="28"/>
    </row>
    <row r="101" spans="1:29" s="29" customFormat="1" x14ac:dyDescent="0.25">
      <c r="A101" s="20">
        <v>98</v>
      </c>
      <c r="B101" s="20" t="s">
        <v>121</v>
      </c>
      <c r="C101" s="20">
        <v>18</v>
      </c>
      <c r="D101" s="21" t="s">
        <v>59</v>
      </c>
      <c r="E101" s="20" t="s">
        <v>19</v>
      </c>
      <c r="F101" s="20">
        <v>9</v>
      </c>
      <c r="G101" s="22">
        <v>39501</v>
      </c>
      <c r="H101" s="20">
        <v>1</v>
      </c>
      <c r="I101" s="23">
        <v>8</v>
      </c>
      <c r="J101" s="24">
        <f t="shared" si="6"/>
        <v>3.2</v>
      </c>
      <c r="K101" s="25">
        <v>420</v>
      </c>
      <c r="L101" s="24">
        <f t="shared" si="7"/>
        <v>13.047619047619047</v>
      </c>
      <c r="M101" s="24">
        <v>99.59</v>
      </c>
      <c r="N101" s="24">
        <f t="shared" si="8"/>
        <v>11.10804297620243</v>
      </c>
      <c r="O101" s="26">
        <v>7.2</v>
      </c>
      <c r="P101" s="27">
        <f t="shared" si="9"/>
        <v>21.818181818181817</v>
      </c>
      <c r="Q101" s="24">
        <f t="shared" si="10"/>
        <v>49.173843842003294</v>
      </c>
      <c r="R101" s="28">
        <f t="shared" si="11"/>
        <v>0.49173843842003295</v>
      </c>
      <c r="S101" s="28"/>
    </row>
    <row r="102" spans="1:29" s="29" customFormat="1" x14ac:dyDescent="0.25">
      <c r="A102" s="20">
        <v>99</v>
      </c>
      <c r="B102" s="20" t="s">
        <v>122</v>
      </c>
      <c r="C102" s="20">
        <v>58</v>
      </c>
      <c r="D102" s="21" t="s">
        <v>22</v>
      </c>
      <c r="E102" s="20" t="s">
        <v>19</v>
      </c>
      <c r="F102" s="20">
        <v>10</v>
      </c>
      <c r="G102" s="22">
        <v>39286</v>
      </c>
      <c r="H102" s="20">
        <v>6</v>
      </c>
      <c r="I102" s="23">
        <v>26</v>
      </c>
      <c r="J102" s="24">
        <f t="shared" si="6"/>
        <v>10.4</v>
      </c>
      <c r="K102" s="25">
        <v>259</v>
      </c>
      <c r="L102" s="24">
        <f t="shared" si="7"/>
        <v>21.158301158301157</v>
      </c>
      <c r="M102" s="24">
        <v>70</v>
      </c>
      <c r="N102" s="24">
        <f t="shared" si="8"/>
        <v>15.803571428571429</v>
      </c>
      <c r="O102" s="26">
        <v>0</v>
      </c>
      <c r="P102" s="27">
        <f t="shared" si="9"/>
        <v>0</v>
      </c>
      <c r="Q102" s="24">
        <f t="shared" si="10"/>
        <v>47.361872586872586</v>
      </c>
      <c r="R102" s="28">
        <f t="shared" si="11"/>
        <v>0.47361872586872589</v>
      </c>
      <c r="S102" s="28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</row>
    <row r="103" spans="1:29" s="29" customFormat="1" x14ac:dyDescent="0.25">
      <c r="A103" s="20">
        <v>100</v>
      </c>
      <c r="B103" s="20" t="s">
        <v>123</v>
      </c>
      <c r="C103" s="20">
        <v>185</v>
      </c>
      <c r="D103" s="46" t="s">
        <v>18</v>
      </c>
      <c r="E103" s="20" t="s">
        <v>19</v>
      </c>
      <c r="F103" s="47">
        <v>9</v>
      </c>
      <c r="G103" s="48">
        <v>39707</v>
      </c>
      <c r="H103" s="47">
        <v>40</v>
      </c>
      <c r="I103" s="23">
        <v>0</v>
      </c>
      <c r="J103" s="24">
        <f t="shared" si="6"/>
        <v>0</v>
      </c>
      <c r="K103" s="25">
        <v>420</v>
      </c>
      <c r="L103" s="24">
        <f t="shared" si="7"/>
        <v>13.047619047619047</v>
      </c>
      <c r="M103" s="24">
        <v>108.95</v>
      </c>
      <c r="N103" s="24">
        <f t="shared" si="8"/>
        <v>10.153740247820101</v>
      </c>
      <c r="O103" s="26">
        <v>7.3</v>
      </c>
      <c r="P103" s="27">
        <f t="shared" si="9"/>
        <v>22.121212121212121</v>
      </c>
      <c r="Q103" s="24">
        <f t="shared" si="10"/>
        <v>45.322571416651272</v>
      </c>
      <c r="R103" s="28">
        <f t="shared" si="11"/>
        <v>0.45322571416651269</v>
      </c>
      <c r="S103" s="28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</row>
    <row r="104" spans="1:29" s="29" customFormat="1" x14ac:dyDescent="0.25">
      <c r="A104" s="20">
        <v>101</v>
      </c>
      <c r="B104" s="20" t="s">
        <v>124</v>
      </c>
      <c r="C104" s="20">
        <v>313</v>
      </c>
      <c r="D104" s="21" t="s">
        <v>18</v>
      </c>
      <c r="E104" s="20" t="s">
        <v>19</v>
      </c>
      <c r="F104" s="20">
        <v>9</v>
      </c>
      <c r="G104" s="22">
        <v>39773</v>
      </c>
      <c r="H104" s="20">
        <v>72</v>
      </c>
      <c r="I104" s="23">
        <v>18.5</v>
      </c>
      <c r="J104" s="24">
        <f t="shared" si="6"/>
        <v>7.4</v>
      </c>
      <c r="K104" s="25">
        <v>259.10000000000002</v>
      </c>
      <c r="L104" s="24">
        <f t="shared" si="7"/>
        <v>21.150135082979542</v>
      </c>
      <c r="M104" s="24">
        <v>84</v>
      </c>
      <c r="N104" s="24">
        <f t="shared" si="8"/>
        <v>13.169642857142858</v>
      </c>
      <c r="O104" s="26">
        <v>0</v>
      </c>
      <c r="P104" s="27">
        <f t="shared" si="9"/>
        <v>0</v>
      </c>
      <c r="Q104" s="24">
        <f t="shared" si="10"/>
        <v>41.719777940122398</v>
      </c>
      <c r="R104" s="28">
        <f t="shared" si="11"/>
        <v>0.41719777940122399</v>
      </c>
      <c r="S104" s="28"/>
    </row>
    <row r="105" spans="1:29" s="29" customFormat="1" x14ac:dyDescent="0.25">
      <c r="A105" s="20">
        <v>102</v>
      </c>
      <c r="B105" s="20" t="s">
        <v>125</v>
      </c>
      <c r="C105" s="20">
        <v>343</v>
      </c>
      <c r="D105" s="21" t="s">
        <v>59</v>
      </c>
      <c r="E105" s="20" t="s">
        <v>19</v>
      </c>
      <c r="F105" s="20">
        <v>10</v>
      </c>
      <c r="G105" s="22">
        <v>39302</v>
      </c>
      <c r="H105" s="20">
        <v>91</v>
      </c>
      <c r="I105" s="23">
        <v>19</v>
      </c>
      <c r="J105" s="24">
        <f t="shared" si="6"/>
        <v>7.6</v>
      </c>
      <c r="K105" s="25" t="s">
        <v>126</v>
      </c>
      <c r="L105" s="24"/>
      <c r="M105" s="24">
        <v>104.51</v>
      </c>
      <c r="N105" s="24">
        <f t="shared" si="8"/>
        <v>10.585111472586355</v>
      </c>
      <c r="O105" s="26">
        <v>7</v>
      </c>
      <c r="P105" s="27">
        <f t="shared" si="9"/>
        <v>21.212121212121211</v>
      </c>
      <c r="Q105" s="24">
        <f t="shared" si="10"/>
        <v>39.397232684707568</v>
      </c>
      <c r="R105" s="28">
        <f t="shared" si="11"/>
        <v>0.39397232684707567</v>
      </c>
      <c r="S105" s="28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</row>
    <row r="106" spans="1:29" s="29" customFormat="1" x14ac:dyDescent="0.25">
      <c r="A106" s="20">
        <v>103</v>
      </c>
      <c r="B106" s="20" t="s">
        <v>127</v>
      </c>
      <c r="C106" s="20">
        <v>307</v>
      </c>
      <c r="D106" s="21" t="s">
        <v>18</v>
      </c>
      <c r="E106" s="20" t="s">
        <v>19</v>
      </c>
      <c r="F106" s="20">
        <v>9</v>
      </c>
      <c r="G106" s="22">
        <v>39482</v>
      </c>
      <c r="H106" s="20">
        <v>93</v>
      </c>
      <c r="I106" s="49" t="s">
        <v>126</v>
      </c>
      <c r="J106" s="24"/>
      <c r="K106" s="25" t="s">
        <v>126</v>
      </c>
      <c r="L106" s="24"/>
      <c r="M106" s="24">
        <v>93.93</v>
      </c>
      <c r="N106" s="24">
        <f t="shared" si="8"/>
        <v>11.77738741616097</v>
      </c>
      <c r="O106" s="26">
        <v>9</v>
      </c>
      <c r="P106" s="27">
        <f t="shared" si="9"/>
        <v>27.272727272727273</v>
      </c>
      <c r="Q106" s="24">
        <f t="shared" si="10"/>
        <v>39.050114688888243</v>
      </c>
      <c r="R106" s="28">
        <f t="shared" si="11"/>
        <v>0.39050114688888243</v>
      </c>
      <c r="S106" s="28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</row>
    <row r="107" spans="1:29" s="29" customFormat="1" x14ac:dyDescent="0.25">
      <c r="A107" s="20">
        <v>104</v>
      </c>
      <c r="B107" s="20" t="s">
        <v>128</v>
      </c>
      <c r="C107" s="20">
        <v>320</v>
      </c>
      <c r="D107" s="21" t="s">
        <v>18</v>
      </c>
      <c r="E107" s="20" t="s">
        <v>19</v>
      </c>
      <c r="F107" s="20">
        <v>11</v>
      </c>
      <c r="G107" s="22">
        <v>38964</v>
      </c>
      <c r="H107" s="31">
        <v>79</v>
      </c>
      <c r="I107" s="23">
        <v>18</v>
      </c>
      <c r="J107" s="24">
        <f>I107*20/50</f>
        <v>7.2</v>
      </c>
      <c r="K107" s="25">
        <v>313.89999999999998</v>
      </c>
      <c r="L107" s="24">
        <f>25*219.2/K107</f>
        <v>17.457789104810452</v>
      </c>
      <c r="M107" s="24">
        <v>84.29</v>
      </c>
      <c r="N107" s="24">
        <f t="shared" si="8"/>
        <v>13.124332661051133</v>
      </c>
      <c r="O107" s="26">
        <v>0</v>
      </c>
      <c r="P107" s="27">
        <f t="shared" si="9"/>
        <v>0</v>
      </c>
      <c r="Q107" s="24">
        <f t="shared" si="10"/>
        <v>37.782121765861582</v>
      </c>
      <c r="R107" s="28">
        <f t="shared" si="11"/>
        <v>0.37782121765861582</v>
      </c>
      <c r="S107" s="28"/>
    </row>
    <row r="108" spans="1:29" s="29" customFormat="1" x14ac:dyDescent="0.25">
      <c r="A108" s="20">
        <v>105</v>
      </c>
      <c r="B108" s="20" t="s">
        <v>129</v>
      </c>
      <c r="C108" s="20">
        <v>326</v>
      </c>
      <c r="D108" s="21" t="s">
        <v>18</v>
      </c>
      <c r="E108" s="20" t="s">
        <v>19</v>
      </c>
      <c r="F108" s="20">
        <v>9</v>
      </c>
      <c r="G108" s="22">
        <v>39681</v>
      </c>
      <c r="H108" s="20">
        <v>72</v>
      </c>
      <c r="I108" s="23">
        <v>21.5</v>
      </c>
      <c r="J108" s="24">
        <f>I108*20/50</f>
        <v>8.6</v>
      </c>
      <c r="K108" s="25">
        <v>328.5</v>
      </c>
      <c r="L108" s="24">
        <f>25*219.2/K108</f>
        <v>16.681887366818874</v>
      </c>
      <c r="M108" s="24">
        <v>88.68</v>
      </c>
      <c r="N108" s="24">
        <f t="shared" si="8"/>
        <v>12.474627875507441</v>
      </c>
      <c r="O108" s="26">
        <v>0</v>
      </c>
      <c r="P108" s="27">
        <f t="shared" si="9"/>
        <v>0</v>
      </c>
      <c r="Q108" s="24">
        <f t="shared" si="10"/>
        <v>37.756515242326316</v>
      </c>
      <c r="R108" s="28">
        <f t="shared" si="11"/>
        <v>0.37756515242326316</v>
      </c>
      <c r="S108" s="28"/>
    </row>
    <row r="109" spans="1:29" s="29" customFormat="1" x14ac:dyDescent="0.25">
      <c r="A109" s="20">
        <v>106</v>
      </c>
      <c r="B109" s="20" t="s">
        <v>130</v>
      </c>
      <c r="C109" s="20">
        <v>101</v>
      </c>
      <c r="D109" s="21" t="s">
        <v>18</v>
      </c>
      <c r="E109" s="20" t="s">
        <v>19</v>
      </c>
      <c r="F109" s="20">
        <v>9</v>
      </c>
      <c r="G109" s="22">
        <v>39454</v>
      </c>
      <c r="H109" s="20">
        <v>41</v>
      </c>
      <c r="I109" s="49" t="s">
        <v>126</v>
      </c>
      <c r="J109" s="24"/>
      <c r="K109" s="25" t="s">
        <v>126</v>
      </c>
      <c r="L109" s="24"/>
      <c r="M109" s="24">
        <v>89.41</v>
      </c>
      <c r="N109" s="24">
        <f t="shared" si="8"/>
        <v>12.372777094284755</v>
      </c>
      <c r="O109" s="26">
        <v>8.1999999999999993</v>
      </c>
      <c r="P109" s="27">
        <f t="shared" si="9"/>
        <v>24.848484848484844</v>
      </c>
      <c r="Q109" s="24">
        <f t="shared" si="10"/>
        <v>37.221261942769601</v>
      </c>
      <c r="R109" s="28">
        <f t="shared" si="11"/>
        <v>0.37221261942769601</v>
      </c>
      <c r="S109" s="28"/>
    </row>
    <row r="110" spans="1:29" s="29" customFormat="1" x14ac:dyDescent="0.25">
      <c r="A110" s="20">
        <v>107</v>
      </c>
      <c r="B110" s="20" t="s">
        <v>131</v>
      </c>
      <c r="C110" s="20">
        <v>295</v>
      </c>
      <c r="D110" s="21" t="s">
        <v>59</v>
      </c>
      <c r="E110" s="20" t="s">
        <v>19</v>
      </c>
      <c r="F110" s="20">
        <v>9</v>
      </c>
      <c r="G110" s="45">
        <v>39487</v>
      </c>
      <c r="H110" s="20">
        <v>91</v>
      </c>
      <c r="I110" s="23">
        <v>12.5</v>
      </c>
      <c r="J110" s="24">
        <f t="shared" ref="J110:J118" si="12">I110*20/50</f>
        <v>5</v>
      </c>
      <c r="K110" s="25" t="s">
        <v>126</v>
      </c>
      <c r="L110" s="24"/>
      <c r="M110" s="24">
        <v>93.91</v>
      </c>
      <c r="N110" s="24">
        <f t="shared" si="8"/>
        <v>11.779895644766267</v>
      </c>
      <c r="O110" s="26">
        <v>6.7</v>
      </c>
      <c r="P110" s="27">
        <f t="shared" si="9"/>
        <v>20.303030303030301</v>
      </c>
      <c r="Q110" s="24">
        <f t="shared" si="10"/>
        <v>37.082925947796568</v>
      </c>
      <c r="R110" s="28">
        <f t="shared" si="11"/>
        <v>0.37082925947796569</v>
      </c>
      <c r="S110" s="28"/>
    </row>
    <row r="111" spans="1:29" s="29" customFormat="1" x14ac:dyDescent="0.25">
      <c r="A111" s="20">
        <v>108</v>
      </c>
      <c r="B111" s="20" t="s">
        <v>132</v>
      </c>
      <c r="C111" s="20">
        <v>27</v>
      </c>
      <c r="D111" s="21" t="s">
        <v>59</v>
      </c>
      <c r="E111" s="20" t="s">
        <v>19</v>
      </c>
      <c r="F111" s="20">
        <v>9</v>
      </c>
      <c r="G111" s="22">
        <v>39508</v>
      </c>
      <c r="H111" s="20">
        <v>26</v>
      </c>
      <c r="I111" s="23">
        <v>12.5</v>
      </c>
      <c r="J111" s="24">
        <f t="shared" si="12"/>
        <v>5</v>
      </c>
      <c r="K111" s="25">
        <v>258.60000000000002</v>
      </c>
      <c r="L111" s="24">
        <f>25*219.2/K111</f>
        <v>21.191028615622582</v>
      </c>
      <c r="M111" s="24">
        <v>105.14</v>
      </c>
      <c r="N111" s="24">
        <f t="shared" si="8"/>
        <v>10.521685371885106</v>
      </c>
      <c r="O111" s="26">
        <v>0</v>
      </c>
      <c r="P111" s="27">
        <f t="shared" si="9"/>
        <v>0</v>
      </c>
      <c r="Q111" s="24">
        <f t="shared" si="10"/>
        <v>36.712713987507684</v>
      </c>
      <c r="R111" s="28">
        <f t="shared" si="11"/>
        <v>0.36712713987507684</v>
      </c>
      <c r="S111" s="28"/>
    </row>
    <row r="112" spans="1:29" s="29" customFormat="1" x14ac:dyDescent="0.25">
      <c r="A112" s="20">
        <v>109</v>
      </c>
      <c r="B112" s="20" t="s">
        <v>133</v>
      </c>
      <c r="C112" s="20">
        <v>280</v>
      </c>
      <c r="D112" s="21" t="s">
        <v>18</v>
      </c>
      <c r="E112" s="20" t="s">
        <v>19</v>
      </c>
      <c r="F112" s="20">
        <v>11</v>
      </c>
      <c r="G112" s="22">
        <v>39197</v>
      </c>
      <c r="H112" s="20">
        <v>94</v>
      </c>
      <c r="I112" s="23">
        <v>15</v>
      </c>
      <c r="J112" s="24">
        <f t="shared" si="12"/>
        <v>6</v>
      </c>
      <c r="K112" s="25">
        <v>303.3</v>
      </c>
      <c r="L112" s="24">
        <f>25*219.2/K112</f>
        <v>18.067919551599076</v>
      </c>
      <c r="M112" s="24">
        <v>92.34</v>
      </c>
      <c r="N112" s="24">
        <f t="shared" si="8"/>
        <v>11.980181936322287</v>
      </c>
      <c r="O112" s="26">
        <v>0</v>
      </c>
      <c r="P112" s="27">
        <f t="shared" si="9"/>
        <v>0</v>
      </c>
      <c r="Q112" s="24">
        <f t="shared" si="10"/>
        <v>36.048101487921365</v>
      </c>
      <c r="R112" s="28">
        <f t="shared" si="11"/>
        <v>0.36048101487921363</v>
      </c>
      <c r="S112" s="28"/>
    </row>
    <row r="113" spans="1:29" s="29" customFormat="1" x14ac:dyDescent="0.25">
      <c r="A113" s="20">
        <v>110</v>
      </c>
      <c r="B113" s="20" t="s">
        <v>134</v>
      </c>
      <c r="C113" s="20">
        <v>16</v>
      </c>
      <c r="D113" s="21" t="s">
        <v>22</v>
      </c>
      <c r="E113" s="20" t="s">
        <v>19</v>
      </c>
      <c r="F113" s="20">
        <v>9</v>
      </c>
      <c r="G113" s="22">
        <v>39497</v>
      </c>
      <c r="H113" s="20">
        <v>18</v>
      </c>
      <c r="I113" s="23">
        <v>12</v>
      </c>
      <c r="J113" s="24">
        <f t="shared" si="12"/>
        <v>4.8</v>
      </c>
      <c r="K113" s="25" t="s">
        <v>126</v>
      </c>
      <c r="L113" s="24"/>
      <c r="M113" s="24">
        <v>97.96</v>
      </c>
      <c r="N113" s="24">
        <f t="shared" si="8"/>
        <v>11.292874642711311</v>
      </c>
      <c r="O113" s="26">
        <v>6.5</v>
      </c>
      <c r="P113" s="27">
        <f t="shared" si="9"/>
        <v>19.696969696969695</v>
      </c>
      <c r="Q113" s="24">
        <f t="shared" si="10"/>
        <v>35.789844339681011</v>
      </c>
      <c r="R113" s="28">
        <f t="shared" si="11"/>
        <v>0.3578984433968101</v>
      </c>
      <c r="S113" s="28"/>
    </row>
    <row r="114" spans="1:29" s="29" customFormat="1" x14ac:dyDescent="0.25">
      <c r="A114" s="20">
        <v>111</v>
      </c>
      <c r="B114" s="20" t="s">
        <v>135</v>
      </c>
      <c r="C114" s="20">
        <v>94</v>
      </c>
      <c r="D114" s="21" t="s">
        <v>59</v>
      </c>
      <c r="E114" s="20" t="s">
        <v>19</v>
      </c>
      <c r="F114" s="20">
        <v>9</v>
      </c>
      <c r="G114" s="22">
        <v>39789</v>
      </c>
      <c r="H114" s="20">
        <v>26</v>
      </c>
      <c r="I114" s="23">
        <v>18.5</v>
      </c>
      <c r="J114" s="24">
        <f t="shared" si="12"/>
        <v>7.4</v>
      </c>
      <c r="K114" s="25">
        <v>327.8</v>
      </c>
      <c r="L114" s="24">
        <f>25*219.2/K114</f>
        <v>16.71751067724222</v>
      </c>
      <c r="M114" s="24">
        <v>101.16</v>
      </c>
      <c r="N114" s="24">
        <f t="shared" si="8"/>
        <v>10.935646500593121</v>
      </c>
      <c r="O114" s="26">
        <v>0</v>
      </c>
      <c r="P114" s="27">
        <f t="shared" si="9"/>
        <v>0</v>
      </c>
      <c r="Q114" s="24">
        <f t="shared" si="10"/>
        <v>35.053157177835345</v>
      </c>
      <c r="R114" s="28">
        <f t="shared" si="11"/>
        <v>0.35053157177835348</v>
      </c>
      <c r="S114" s="28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</row>
    <row r="115" spans="1:29" s="29" customFormat="1" x14ac:dyDescent="0.25">
      <c r="A115" s="20">
        <v>112</v>
      </c>
      <c r="B115" s="20" t="s">
        <v>136</v>
      </c>
      <c r="C115" s="20">
        <v>352</v>
      </c>
      <c r="D115" s="21" t="s">
        <v>18</v>
      </c>
      <c r="E115" s="20" t="s">
        <v>19</v>
      </c>
      <c r="F115" s="20">
        <v>11</v>
      </c>
      <c r="G115" s="22">
        <v>38992</v>
      </c>
      <c r="H115" s="31">
        <v>79</v>
      </c>
      <c r="I115" s="23">
        <v>11.5</v>
      </c>
      <c r="J115" s="24">
        <f t="shared" si="12"/>
        <v>4.5999999999999996</v>
      </c>
      <c r="K115" s="25">
        <v>312.8</v>
      </c>
      <c r="L115" s="24">
        <f>25*219.2/K115</f>
        <v>17.51918158567775</v>
      </c>
      <c r="M115" s="24">
        <v>90.99</v>
      </c>
      <c r="N115" s="24">
        <f t="shared" si="8"/>
        <v>12.157929442795913</v>
      </c>
      <c r="O115" s="26">
        <v>0</v>
      </c>
      <c r="P115" s="27">
        <f t="shared" si="9"/>
        <v>0</v>
      </c>
      <c r="Q115" s="24">
        <f t="shared" si="10"/>
        <v>34.277111028473662</v>
      </c>
      <c r="R115" s="28">
        <f t="shared" si="11"/>
        <v>0.34277111028473661</v>
      </c>
      <c r="S115" s="28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</row>
    <row r="116" spans="1:29" s="29" customFormat="1" x14ac:dyDescent="0.25">
      <c r="A116" s="20">
        <v>113</v>
      </c>
      <c r="B116" s="20" t="s">
        <v>137</v>
      </c>
      <c r="C116" s="20">
        <v>290</v>
      </c>
      <c r="D116" s="21" t="s">
        <v>18</v>
      </c>
      <c r="E116" s="20" t="s">
        <v>19</v>
      </c>
      <c r="F116" s="20">
        <v>9</v>
      </c>
      <c r="G116" s="22" t="s">
        <v>138</v>
      </c>
      <c r="H116" s="20">
        <v>66</v>
      </c>
      <c r="I116" s="23">
        <v>10</v>
      </c>
      <c r="J116" s="24">
        <f t="shared" si="12"/>
        <v>4</v>
      </c>
      <c r="K116" s="25">
        <v>328.7</v>
      </c>
      <c r="L116" s="24">
        <f>25*219.2/K116</f>
        <v>16.671737146334042</v>
      </c>
      <c r="M116" s="24">
        <v>84.21</v>
      </c>
      <c r="N116" s="24">
        <f t="shared" si="8"/>
        <v>13.136800855005344</v>
      </c>
      <c r="O116" s="26">
        <v>0</v>
      </c>
      <c r="P116" s="27">
        <f t="shared" si="9"/>
        <v>0</v>
      </c>
      <c r="Q116" s="24">
        <f t="shared" si="10"/>
        <v>33.808538001339386</v>
      </c>
      <c r="R116" s="28">
        <f t="shared" si="11"/>
        <v>0.33808538001339383</v>
      </c>
      <c r="S116" s="28"/>
    </row>
    <row r="117" spans="1:29" s="29" customFormat="1" x14ac:dyDescent="0.25">
      <c r="A117" s="20">
        <v>114</v>
      </c>
      <c r="B117" s="20" t="s">
        <v>139</v>
      </c>
      <c r="C117" s="20">
        <v>35</v>
      </c>
      <c r="D117" s="21" t="s">
        <v>18</v>
      </c>
      <c r="E117" s="20" t="s">
        <v>19</v>
      </c>
      <c r="F117" s="20">
        <v>9</v>
      </c>
      <c r="G117" s="22">
        <v>39737</v>
      </c>
      <c r="H117" s="20">
        <v>34</v>
      </c>
      <c r="I117" s="23">
        <v>8</v>
      </c>
      <c r="J117" s="24">
        <f t="shared" si="12"/>
        <v>3.2</v>
      </c>
      <c r="K117" s="25">
        <v>361.5</v>
      </c>
      <c r="L117" s="24">
        <f>25*219.2/K117</f>
        <v>15.159059474412171</v>
      </c>
      <c r="M117" s="24">
        <v>75.42</v>
      </c>
      <c r="N117" s="24">
        <f t="shared" si="8"/>
        <v>14.6678599840891</v>
      </c>
      <c r="O117" s="26">
        <v>0</v>
      </c>
      <c r="P117" s="27">
        <f t="shared" si="9"/>
        <v>0</v>
      </c>
      <c r="Q117" s="24">
        <f t="shared" si="10"/>
        <v>33.026919458501268</v>
      </c>
      <c r="R117" s="28">
        <f t="shared" si="11"/>
        <v>0.33026919458501269</v>
      </c>
      <c r="S117" s="28"/>
    </row>
    <row r="118" spans="1:29" s="29" customFormat="1" x14ac:dyDescent="0.25">
      <c r="A118" s="20">
        <v>115</v>
      </c>
      <c r="B118" s="20" t="s">
        <v>140</v>
      </c>
      <c r="C118" s="20">
        <v>282</v>
      </c>
      <c r="D118" s="21" t="s">
        <v>18</v>
      </c>
      <c r="E118" s="20" t="s">
        <v>19</v>
      </c>
      <c r="F118" s="20">
        <v>9</v>
      </c>
      <c r="G118" s="22">
        <v>39394</v>
      </c>
      <c r="H118" s="20">
        <v>72</v>
      </c>
      <c r="I118" s="23">
        <v>14</v>
      </c>
      <c r="J118" s="24">
        <f t="shared" si="12"/>
        <v>5.6</v>
      </c>
      <c r="K118" s="25">
        <v>300.10000000000002</v>
      </c>
      <c r="L118" s="24">
        <f>25*219.2/K118</f>
        <v>18.260579806731087</v>
      </c>
      <c r="M118" s="24">
        <v>124.77</v>
      </c>
      <c r="N118" s="24">
        <f t="shared" si="8"/>
        <v>8.8663140177927389</v>
      </c>
      <c r="O118" s="26">
        <v>0</v>
      </c>
      <c r="P118" s="27">
        <f t="shared" si="9"/>
        <v>0</v>
      </c>
      <c r="Q118" s="24">
        <f t="shared" si="10"/>
        <v>32.726893824523827</v>
      </c>
      <c r="R118" s="28">
        <f t="shared" si="11"/>
        <v>0.32726893824523828</v>
      </c>
      <c r="S118" s="28"/>
    </row>
    <row r="119" spans="1:29" s="29" customFormat="1" x14ac:dyDescent="0.25">
      <c r="A119" s="20">
        <v>116</v>
      </c>
      <c r="B119" s="20" t="s">
        <v>141</v>
      </c>
      <c r="C119" s="20">
        <v>129</v>
      </c>
      <c r="D119" s="21" t="s">
        <v>18</v>
      </c>
      <c r="E119" s="20" t="s">
        <v>19</v>
      </c>
      <c r="F119" s="20">
        <v>9</v>
      </c>
      <c r="G119" s="22">
        <v>39456</v>
      </c>
      <c r="H119" s="20">
        <v>47</v>
      </c>
      <c r="I119" s="49" t="s">
        <v>126</v>
      </c>
      <c r="J119" s="24"/>
      <c r="K119" s="25" t="s">
        <v>126</v>
      </c>
      <c r="L119" s="24"/>
      <c r="M119" s="24">
        <v>105.27</v>
      </c>
      <c r="N119" s="24">
        <f t="shared" si="8"/>
        <v>10.508691935024224</v>
      </c>
      <c r="O119" s="26">
        <v>7</v>
      </c>
      <c r="P119" s="27">
        <f t="shared" si="9"/>
        <v>21.212121212121211</v>
      </c>
      <c r="Q119" s="24">
        <f t="shared" si="10"/>
        <v>31.720813147145435</v>
      </c>
      <c r="R119" s="28">
        <f t="shared" si="11"/>
        <v>0.31720813147145432</v>
      </c>
      <c r="S119" s="28"/>
    </row>
    <row r="120" spans="1:29" s="29" customFormat="1" x14ac:dyDescent="0.25">
      <c r="A120" s="20">
        <v>117</v>
      </c>
      <c r="B120" s="20" t="s">
        <v>142</v>
      </c>
      <c r="C120" s="20">
        <v>319</v>
      </c>
      <c r="D120" s="21" t="s">
        <v>18</v>
      </c>
      <c r="E120" s="20" t="s">
        <v>19</v>
      </c>
      <c r="F120" s="20">
        <v>9</v>
      </c>
      <c r="G120" s="22">
        <v>39649</v>
      </c>
      <c r="H120" s="20">
        <v>93</v>
      </c>
      <c r="I120" s="49" t="s">
        <v>126</v>
      </c>
      <c r="J120" s="24"/>
      <c r="K120" s="25" t="s">
        <v>126</v>
      </c>
      <c r="L120" s="24"/>
      <c r="M120" s="24">
        <v>125.19</v>
      </c>
      <c r="N120" s="24">
        <f t="shared" si="8"/>
        <v>8.836568416007669</v>
      </c>
      <c r="O120" s="26">
        <v>7.3</v>
      </c>
      <c r="P120" s="27">
        <f t="shared" si="9"/>
        <v>22.121212121212121</v>
      </c>
      <c r="Q120" s="24">
        <f t="shared" si="10"/>
        <v>30.95778053721979</v>
      </c>
      <c r="R120" s="28">
        <f t="shared" si="11"/>
        <v>0.30957780537219792</v>
      </c>
      <c r="S120" s="28"/>
    </row>
    <row r="121" spans="1:29" s="29" customFormat="1" x14ac:dyDescent="0.25">
      <c r="A121" s="20">
        <v>118</v>
      </c>
      <c r="B121" s="20" t="s">
        <v>143</v>
      </c>
      <c r="C121" s="20">
        <v>278</v>
      </c>
      <c r="D121" s="21" t="s">
        <v>18</v>
      </c>
      <c r="E121" s="20" t="s">
        <v>19</v>
      </c>
      <c r="F121" s="20">
        <v>9</v>
      </c>
      <c r="G121" s="22">
        <v>39472</v>
      </c>
      <c r="H121" s="20">
        <v>72</v>
      </c>
      <c r="I121" s="23">
        <v>15.5</v>
      </c>
      <c r="J121" s="24">
        <f>I121*20/50</f>
        <v>6.2</v>
      </c>
      <c r="K121" s="25">
        <v>371.8</v>
      </c>
      <c r="L121" s="24">
        <f>25*219.2/K121</f>
        <v>14.739107046799354</v>
      </c>
      <c r="M121" s="24">
        <v>114.48</v>
      </c>
      <c r="N121" s="24">
        <f t="shared" si="8"/>
        <v>9.6632599580712792</v>
      </c>
      <c r="O121" s="26">
        <v>0</v>
      </c>
      <c r="P121" s="27">
        <f t="shared" si="9"/>
        <v>0</v>
      </c>
      <c r="Q121" s="24">
        <f t="shared" si="10"/>
        <v>30.602367004870633</v>
      </c>
      <c r="R121" s="28">
        <f t="shared" si="11"/>
        <v>0.30602367004870634</v>
      </c>
      <c r="S121" s="28"/>
    </row>
    <row r="122" spans="1:29" s="29" customFormat="1" x14ac:dyDescent="0.25">
      <c r="A122" s="20">
        <v>119</v>
      </c>
      <c r="B122" s="20" t="s">
        <v>144</v>
      </c>
      <c r="C122" s="20">
        <v>172</v>
      </c>
      <c r="D122" s="21" t="s">
        <v>18</v>
      </c>
      <c r="E122" s="20" t="s">
        <v>19</v>
      </c>
      <c r="F122" s="20">
        <v>11</v>
      </c>
      <c r="G122" s="22">
        <v>38882</v>
      </c>
      <c r="H122" s="20">
        <v>41</v>
      </c>
      <c r="I122" s="49" t="s">
        <v>126</v>
      </c>
      <c r="J122" s="24"/>
      <c r="K122" s="25" t="s">
        <v>126</v>
      </c>
      <c r="L122" s="24"/>
      <c r="M122" s="24" t="s">
        <v>126</v>
      </c>
      <c r="N122" s="24"/>
      <c r="O122" s="26">
        <v>8</v>
      </c>
      <c r="P122" s="27">
        <f t="shared" si="9"/>
        <v>24.242424242424242</v>
      </c>
      <c r="Q122" s="24">
        <f t="shared" si="10"/>
        <v>24.242424242424242</v>
      </c>
      <c r="R122" s="28">
        <f t="shared" si="11"/>
        <v>0.24242424242424243</v>
      </c>
      <c r="S122" s="28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</row>
    <row r="123" spans="1:29" s="29" customFormat="1" x14ac:dyDescent="0.25">
      <c r="A123" s="20">
        <v>120</v>
      </c>
      <c r="B123" s="20" t="s">
        <v>145</v>
      </c>
      <c r="C123" s="20">
        <v>344</v>
      </c>
      <c r="D123" s="21" t="s">
        <v>18</v>
      </c>
      <c r="E123" s="20" t="s">
        <v>19</v>
      </c>
      <c r="F123" s="20">
        <v>9</v>
      </c>
      <c r="G123" s="31" t="s">
        <v>138</v>
      </c>
      <c r="H123" s="20">
        <v>66</v>
      </c>
      <c r="I123" s="23">
        <v>10</v>
      </c>
      <c r="J123" s="24">
        <f>I123*20/50</f>
        <v>4</v>
      </c>
      <c r="K123" s="25">
        <v>323.39999999999998</v>
      </c>
      <c r="L123" s="24">
        <f>25*219.2/K123</f>
        <v>16.944959802102659</v>
      </c>
      <c r="M123" s="24" t="s">
        <v>126</v>
      </c>
      <c r="N123" s="24"/>
      <c r="O123" s="26">
        <v>0</v>
      </c>
      <c r="P123" s="27">
        <f t="shared" si="9"/>
        <v>0</v>
      </c>
      <c r="Q123" s="24">
        <f t="shared" si="10"/>
        <v>20.944959802102659</v>
      </c>
      <c r="R123" s="28">
        <f t="shared" si="11"/>
        <v>0.20944959802102658</v>
      </c>
      <c r="S123" s="28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</row>
    <row r="124" spans="1:29" s="29" customFormat="1" x14ac:dyDescent="0.25">
      <c r="A124" s="20">
        <v>121</v>
      </c>
      <c r="B124" s="20" t="s">
        <v>146</v>
      </c>
      <c r="C124" s="20">
        <v>30</v>
      </c>
      <c r="D124" s="21" t="s">
        <v>59</v>
      </c>
      <c r="E124" s="20" t="s">
        <v>19</v>
      </c>
      <c r="F124" s="20">
        <v>9</v>
      </c>
      <c r="G124" s="22">
        <v>39568</v>
      </c>
      <c r="H124" s="20">
        <v>4</v>
      </c>
      <c r="I124" s="23">
        <v>10</v>
      </c>
      <c r="J124" s="24">
        <f>I124*20/50</f>
        <v>4</v>
      </c>
      <c r="K124" s="25">
        <v>355.4</v>
      </c>
      <c r="L124" s="24">
        <f>25*219.2/K124</f>
        <v>15.41924592009004</v>
      </c>
      <c r="M124" s="24" t="s">
        <v>126</v>
      </c>
      <c r="N124" s="24"/>
      <c r="O124" s="26">
        <v>0</v>
      </c>
      <c r="P124" s="27">
        <f t="shared" si="9"/>
        <v>0</v>
      </c>
      <c r="Q124" s="24">
        <f t="shared" si="10"/>
        <v>19.419245920090042</v>
      </c>
      <c r="R124" s="28">
        <f t="shared" si="11"/>
        <v>0.19419245920090042</v>
      </c>
      <c r="S124" s="28"/>
    </row>
    <row r="125" spans="1:29" s="29" customFormat="1" x14ac:dyDescent="0.25">
      <c r="A125" s="20">
        <v>122</v>
      </c>
      <c r="B125" s="20" t="s">
        <v>147</v>
      </c>
      <c r="C125" s="20">
        <v>8</v>
      </c>
      <c r="D125" s="21" t="s">
        <v>18</v>
      </c>
      <c r="E125" s="20" t="s">
        <v>19</v>
      </c>
      <c r="F125" s="20">
        <v>11</v>
      </c>
      <c r="G125" s="22">
        <v>39010</v>
      </c>
      <c r="H125" s="20">
        <v>44</v>
      </c>
      <c r="I125" s="23">
        <v>15</v>
      </c>
      <c r="J125" s="24">
        <f>I125*20/50</f>
        <v>6</v>
      </c>
      <c r="K125" s="25" t="s">
        <v>126</v>
      </c>
      <c r="L125" s="24"/>
      <c r="M125" s="24">
        <v>87.25</v>
      </c>
      <c r="N125" s="24">
        <f>25*44.25/M125</f>
        <v>12.679083094555875</v>
      </c>
      <c r="O125" s="26">
        <v>0</v>
      </c>
      <c r="P125" s="27">
        <f t="shared" si="9"/>
        <v>0</v>
      </c>
      <c r="Q125" s="24">
        <f t="shared" si="10"/>
        <v>18.679083094555875</v>
      </c>
      <c r="R125" s="28">
        <f t="shared" si="11"/>
        <v>0.18679083094555873</v>
      </c>
      <c r="S125" s="28"/>
    </row>
    <row r="126" spans="1:29" s="29" customFormat="1" x14ac:dyDescent="0.25">
      <c r="A126" s="20">
        <v>123</v>
      </c>
      <c r="B126" s="20" t="s">
        <v>148</v>
      </c>
      <c r="C126" s="20">
        <v>291</v>
      </c>
      <c r="D126" s="21" t="s">
        <v>18</v>
      </c>
      <c r="E126" s="20" t="s">
        <v>19</v>
      </c>
      <c r="F126" s="20">
        <v>11</v>
      </c>
      <c r="G126" s="22">
        <v>38931</v>
      </c>
      <c r="H126" s="20">
        <v>72</v>
      </c>
      <c r="I126" s="23">
        <v>17</v>
      </c>
      <c r="J126" s="24">
        <f>I126*20/50</f>
        <v>6.8</v>
      </c>
      <c r="K126" s="25" t="s">
        <v>126</v>
      </c>
      <c r="L126" s="24"/>
      <c r="M126" s="24">
        <v>104.48</v>
      </c>
      <c r="N126" s="24">
        <f>25*44.25/M126</f>
        <v>10.588150842266462</v>
      </c>
      <c r="O126" s="26">
        <v>0</v>
      </c>
      <c r="P126" s="27">
        <f t="shared" si="9"/>
        <v>0</v>
      </c>
      <c r="Q126" s="24">
        <f t="shared" si="10"/>
        <v>17.388150842266462</v>
      </c>
      <c r="R126" s="28">
        <f t="shared" si="11"/>
        <v>0.17388150842266462</v>
      </c>
      <c r="S126" s="28"/>
    </row>
    <row r="127" spans="1:29" s="29" customFormat="1" x14ac:dyDescent="0.25">
      <c r="A127" s="20">
        <v>124</v>
      </c>
      <c r="B127" s="20" t="s">
        <v>149</v>
      </c>
      <c r="C127" s="20">
        <v>162</v>
      </c>
      <c r="D127" s="21" t="s">
        <v>18</v>
      </c>
      <c r="E127" s="20" t="s">
        <v>19</v>
      </c>
      <c r="F127" s="20">
        <v>9</v>
      </c>
      <c r="G127" s="22">
        <v>39572</v>
      </c>
      <c r="H127" s="20">
        <v>44</v>
      </c>
      <c r="I127" s="23">
        <v>11</v>
      </c>
      <c r="J127" s="24">
        <f>I127*20/50</f>
        <v>4.4000000000000004</v>
      </c>
      <c r="K127" s="25" t="s">
        <v>126</v>
      </c>
      <c r="L127" s="24"/>
      <c r="M127" s="24">
        <v>90.36</v>
      </c>
      <c r="N127" s="24">
        <f>25*44.25/M127</f>
        <v>12.242695883134131</v>
      </c>
      <c r="O127" s="26">
        <v>0</v>
      </c>
      <c r="P127" s="27">
        <f t="shared" si="9"/>
        <v>0</v>
      </c>
      <c r="Q127" s="24">
        <f t="shared" si="10"/>
        <v>16.642695883134131</v>
      </c>
      <c r="R127" s="28">
        <f t="shared" si="11"/>
        <v>0.16642695883134132</v>
      </c>
      <c r="S127" s="28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</row>
    <row r="128" spans="1:29" s="29" customFormat="1" x14ac:dyDescent="0.25">
      <c r="A128" s="20">
        <v>125</v>
      </c>
      <c r="B128" s="20" t="s">
        <v>150</v>
      </c>
      <c r="C128" s="20">
        <v>109</v>
      </c>
      <c r="D128" s="21" t="s">
        <v>59</v>
      </c>
      <c r="E128" s="20" t="s">
        <v>19</v>
      </c>
      <c r="F128" s="20">
        <v>9</v>
      </c>
      <c r="G128" s="22">
        <v>39679</v>
      </c>
      <c r="H128" s="20">
        <v>20</v>
      </c>
      <c r="I128" s="49" t="s">
        <v>126</v>
      </c>
      <c r="J128" s="24"/>
      <c r="K128" s="25" t="s">
        <v>126</v>
      </c>
      <c r="L128" s="24"/>
      <c r="M128" s="24">
        <v>113.31</v>
      </c>
      <c r="N128" s="24">
        <f>25*44.25/M128</f>
        <v>9.7630394492983843</v>
      </c>
      <c r="O128" s="26">
        <v>0</v>
      </c>
      <c r="P128" s="27">
        <f t="shared" si="9"/>
        <v>0</v>
      </c>
      <c r="Q128" s="24">
        <f t="shared" si="10"/>
        <v>9.7630394492983843</v>
      </c>
      <c r="R128" s="28">
        <f t="shared" si="11"/>
        <v>9.7630394492983844E-2</v>
      </c>
      <c r="S128" s="28"/>
    </row>
    <row r="129" spans="1:29" s="29" customFormat="1" x14ac:dyDescent="0.25">
      <c r="A129" s="20">
        <v>126</v>
      </c>
      <c r="B129" s="20" t="s">
        <v>151</v>
      </c>
      <c r="C129" s="20">
        <v>315</v>
      </c>
      <c r="D129" s="21" t="s">
        <v>18</v>
      </c>
      <c r="E129" s="20" t="s">
        <v>19</v>
      </c>
      <c r="F129" s="20">
        <v>9</v>
      </c>
      <c r="G129" s="22">
        <v>39756</v>
      </c>
      <c r="H129" s="20">
        <v>94</v>
      </c>
      <c r="I129" s="23">
        <v>15.5</v>
      </c>
      <c r="J129" s="24">
        <f>I129*20/50</f>
        <v>6.2</v>
      </c>
      <c r="K129" s="25" t="s">
        <v>126</v>
      </c>
      <c r="L129" s="24"/>
      <c r="M129" s="24" t="s">
        <v>126</v>
      </c>
      <c r="N129" s="24"/>
      <c r="O129" s="26">
        <v>0</v>
      </c>
      <c r="P129" s="27">
        <f t="shared" si="9"/>
        <v>0</v>
      </c>
      <c r="Q129" s="24">
        <f t="shared" si="10"/>
        <v>6.2</v>
      </c>
      <c r="R129" s="28">
        <f t="shared" si="11"/>
        <v>6.2E-2</v>
      </c>
      <c r="S129" s="28"/>
    </row>
    <row r="130" spans="1:29" s="29" customFormat="1" x14ac:dyDescent="0.25">
      <c r="A130" s="20">
        <v>127</v>
      </c>
      <c r="B130" s="20" t="s">
        <v>152</v>
      </c>
      <c r="C130" s="20">
        <v>284</v>
      </c>
      <c r="D130" s="21" t="s">
        <v>18</v>
      </c>
      <c r="E130" s="20" t="s">
        <v>19</v>
      </c>
      <c r="F130" s="20">
        <v>9</v>
      </c>
      <c r="G130" s="22">
        <v>39451</v>
      </c>
      <c r="H130" s="20">
        <v>94</v>
      </c>
      <c r="I130" s="23">
        <v>15</v>
      </c>
      <c r="J130" s="24">
        <f>I130*20/50</f>
        <v>6</v>
      </c>
      <c r="K130" s="25" t="s">
        <v>126</v>
      </c>
      <c r="L130" s="24"/>
      <c r="M130" s="24" t="s">
        <v>126</v>
      </c>
      <c r="N130" s="24"/>
      <c r="O130" s="26">
        <v>0</v>
      </c>
      <c r="P130" s="27">
        <f t="shared" si="9"/>
        <v>0</v>
      </c>
      <c r="Q130" s="24">
        <f t="shared" si="10"/>
        <v>6</v>
      </c>
      <c r="R130" s="28">
        <f t="shared" si="11"/>
        <v>0.06</v>
      </c>
      <c r="S130" s="28"/>
    </row>
    <row r="131" spans="1:29" s="29" customFormat="1" x14ac:dyDescent="0.25">
      <c r="A131" s="20">
        <v>128</v>
      </c>
      <c r="B131" s="20" t="s">
        <v>153</v>
      </c>
      <c r="C131" s="20">
        <v>143</v>
      </c>
      <c r="D131" s="21" t="s">
        <v>59</v>
      </c>
      <c r="E131" s="20" t="s">
        <v>19</v>
      </c>
      <c r="F131" s="20">
        <v>9</v>
      </c>
      <c r="G131" s="22">
        <v>39547</v>
      </c>
      <c r="H131" s="20">
        <v>26</v>
      </c>
      <c r="I131" s="23">
        <v>12</v>
      </c>
      <c r="J131" s="24">
        <f>I131*20/50</f>
        <v>4.8</v>
      </c>
      <c r="K131" s="25" t="s">
        <v>126</v>
      </c>
      <c r="L131" s="24"/>
      <c r="M131" s="24" t="s">
        <v>126</v>
      </c>
      <c r="N131" s="24"/>
      <c r="O131" s="26">
        <v>0</v>
      </c>
      <c r="P131" s="27">
        <f t="shared" si="9"/>
        <v>0</v>
      </c>
      <c r="Q131" s="24">
        <f t="shared" si="10"/>
        <v>4.8</v>
      </c>
      <c r="R131" s="28">
        <f t="shared" si="11"/>
        <v>4.8000000000000001E-2</v>
      </c>
      <c r="S131" s="28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</row>
    <row r="132" spans="1:29" s="29" customFormat="1" x14ac:dyDescent="0.25">
      <c r="A132" s="20">
        <v>129</v>
      </c>
      <c r="B132" s="20" t="s">
        <v>154</v>
      </c>
      <c r="C132" s="20">
        <v>176</v>
      </c>
      <c r="D132" s="21" t="s">
        <v>18</v>
      </c>
      <c r="E132" s="20" t="s">
        <v>19</v>
      </c>
      <c r="F132" s="20">
        <v>11</v>
      </c>
      <c r="G132" s="22">
        <v>38903</v>
      </c>
      <c r="H132" s="20">
        <v>56</v>
      </c>
      <c r="I132" s="23">
        <v>11</v>
      </c>
      <c r="J132" s="24">
        <f>I132*20/50</f>
        <v>4.4000000000000004</v>
      </c>
      <c r="K132" s="25" t="s">
        <v>126</v>
      </c>
      <c r="L132" s="24"/>
      <c r="M132" s="24" t="s">
        <v>126</v>
      </c>
      <c r="N132" s="24"/>
      <c r="O132" s="26">
        <v>0</v>
      </c>
      <c r="P132" s="27">
        <f t="shared" ref="P132:P133" si="13">30*O132/9.9</f>
        <v>0</v>
      </c>
      <c r="Q132" s="24">
        <f t="shared" ref="Q132:Q133" si="14">J132+L132+N132+P132</f>
        <v>4.4000000000000004</v>
      </c>
      <c r="R132" s="28">
        <f t="shared" ref="R132:R133" si="15">Q132/100</f>
        <v>4.4000000000000004E-2</v>
      </c>
      <c r="S132" s="28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</row>
    <row r="133" spans="1:29" s="29" customFormat="1" x14ac:dyDescent="0.25">
      <c r="A133" s="20">
        <v>130</v>
      </c>
      <c r="B133" s="20" t="s">
        <v>155</v>
      </c>
      <c r="C133" s="20">
        <v>92</v>
      </c>
      <c r="D133" s="21" t="s">
        <v>18</v>
      </c>
      <c r="E133" s="20" t="s">
        <v>19</v>
      </c>
      <c r="F133" s="20">
        <v>9</v>
      </c>
      <c r="G133" s="22">
        <v>39729</v>
      </c>
      <c r="H133" s="20">
        <v>56</v>
      </c>
      <c r="I133" s="23">
        <v>10</v>
      </c>
      <c r="J133" s="24">
        <f>I133*20/50</f>
        <v>4</v>
      </c>
      <c r="K133" s="25" t="s">
        <v>126</v>
      </c>
      <c r="L133" s="24"/>
      <c r="M133" s="24" t="s">
        <v>126</v>
      </c>
      <c r="N133" s="24"/>
      <c r="O133" s="26">
        <v>0</v>
      </c>
      <c r="P133" s="27">
        <f t="shared" si="13"/>
        <v>0</v>
      </c>
      <c r="Q133" s="24">
        <f t="shared" si="14"/>
        <v>4</v>
      </c>
      <c r="R133" s="28">
        <f t="shared" si="15"/>
        <v>0.04</v>
      </c>
      <c r="S133" s="28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</row>
    <row r="134" spans="1:29" s="29" customFormat="1" x14ac:dyDescent="0.25">
      <c r="A134" s="20">
        <v>131</v>
      </c>
      <c r="B134" s="20" t="s">
        <v>156</v>
      </c>
      <c r="C134" s="20">
        <v>3</v>
      </c>
      <c r="D134" s="21" t="s">
        <v>59</v>
      </c>
      <c r="E134" s="20" t="s">
        <v>19</v>
      </c>
      <c r="F134" s="20">
        <v>11</v>
      </c>
      <c r="G134" s="22">
        <v>39015</v>
      </c>
      <c r="H134" s="31">
        <v>16</v>
      </c>
      <c r="I134" s="49" t="s">
        <v>126</v>
      </c>
      <c r="J134" s="24"/>
      <c r="K134" s="25" t="s">
        <v>126</v>
      </c>
      <c r="L134" s="24"/>
      <c r="M134" s="24" t="s">
        <v>126</v>
      </c>
      <c r="N134" s="24"/>
      <c r="O134" s="26" t="s">
        <v>126</v>
      </c>
      <c r="P134" s="27"/>
      <c r="Q134" s="26" t="s">
        <v>126</v>
      </c>
      <c r="R134" s="28"/>
      <c r="S134" s="28"/>
    </row>
    <row r="135" spans="1:29" s="29" customFormat="1" x14ac:dyDescent="0.25">
      <c r="A135" s="20">
        <v>132</v>
      </c>
      <c r="B135" s="20" t="s">
        <v>157</v>
      </c>
      <c r="C135" s="20">
        <v>279</v>
      </c>
      <c r="D135" s="21" t="s">
        <v>18</v>
      </c>
      <c r="E135" s="20" t="s">
        <v>19</v>
      </c>
      <c r="F135" s="20">
        <v>9</v>
      </c>
      <c r="G135" s="22">
        <v>39583</v>
      </c>
      <c r="H135" s="20">
        <v>94</v>
      </c>
      <c r="I135" s="49" t="s">
        <v>126</v>
      </c>
      <c r="J135" s="24"/>
      <c r="K135" s="25" t="s">
        <v>126</v>
      </c>
      <c r="L135" s="24"/>
      <c r="M135" s="24" t="s">
        <v>126</v>
      </c>
      <c r="N135" s="24"/>
      <c r="O135" s="26" t="s">
        <v>126</v>
      </c>
      <c r="P135" s="27"/>
      <c r="Q135" s="26" t="s">
        <v>126</v>
      </c>
      <c r="R135" s="28"/>
      <c r="S135" s="28"/>
    </row>
    <row r="136" spans="1:29" s="33" customFormat="1" ht="24" x14ac:dyDescent="0.25">
      <c r="A136" s="20">
        <v>133</v>
      </c>
      <c r="B136" s="20" t="s">
        <v>158</v>
      </c>
      <c r="C136" s="20">
        <v>17</v>
      </c>
      <c r="D136" s="21" t="s">
        <v>18</v>
      </c>
      <c r="E136" s="20" t="s">
        <v>19</v>
      </c>
      <c r="F136" s="20">
        <v>9</v>
      </c>
      <c r="G136" s="22">
        <v>39362</v>
      </c>
      <c r="H136" s="50" t="s">
        <v>67</v>
      </c>
      <c r="I136" s="49" t="s">
        <v>126</v>
      </c>
      <c r="J136" s="24"/>
      <c r="K136" s="25" t="s">
        <v>126</v>
      </c>
      <c r="L136" s="24"/>
      <c r="M136" s="24" t="s">
        <v>126</v>
      </c>
      <c r="N136" s="24"/>
      <c r="O136" s="26" t="s">
        <v>126</v>
      </c>
      <c r="P136" s="27"/>
      <c r="Q136" s="26" t="s">
        <v>126</v>
      </c>
      <c r="R136" s="28"/>
      <c r="S136" s="28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</row>
    <row r="137" spans="1:29" s="33" customFormat="1" x14ac:dyDescent="0.25">
      <c r="A137" s="20">
        <v>134</v>
      </c>
      <c r="B137" s="20" t="s">
        <v>159</v>
      </c>
      <c r="C137" s="20">
        <v>24</v>
      </c>
      <c r="D137" s="21" t="s">
        <v>18</v>
      </c>
      <c r="E137" s="20" t="s">
        <v>19</v>
      </c>
      <c r="F137" s="20">
        <v>9</v>
      </c>
      <c r="G137" s="22">
        <v>39712</v>
      </c>
      <c r="H137" s="20">
        <v>56</v>
      </c>
      <c r="I137" s="49" t="s">
        <v>126</v>
      </c>
      <c r="J137" s="24"/>
      <c r="K137" s="25" t="s">
        <v>126</v>
      </c>
      <c r="L137" s="24"/>
      <c r="M137" s="24" t="s">
        <v>126</v>
      </c>
      <c r="N137" s="24"/>
      <c r="O137" s="26" t="s">
        <v>126</v>
      </c>
      <c r="P137" s="27"/>
      <c r="Q137" s="26" t="s">
        <v>126</v>
      </c>
      <c r="R137" s="28"/>
      <c r="S137" s="28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</row>
    <row r="138" spans="1:29" s="33" customFormat="1" x14ac:dyDescent="0.25">
      <c r="A138" s="20">
        <v>135</v>
      </c>
      <c r="B138" s="20" t="s">
        <v>160</v>
      </c>
      <c r="C138" s="20">
        <v>286</v>
      </c>
      <c r="D138" s="21" t="s">
        <v>18</v>
      </c>
      <c r="E138" s="20" t="s">
        <v>19</v>
      </c>
      <c r="F138" s="20">
        <v>9</v>
      </c>
      <c r="G138" s="22">
        <v>39676</v>
      </c>
      <c r="H138" s="20">
        <v>94</v>
      </c>
      <c r="I138" s="49" t="s">
        <v>126</v>
      </c>
      <c r="J138" s="24"/>
      <c r="K138" s="25" t="s">
        <v>126</v>
      </c>
      <c r="L138" s="24"/>
      <c r="M138" s="24" t="s">
        <v>126</v>
      </c>
      <c r="N138" s="24"/>
      <c r="O138" s="26" t="s">
        <v>126</v>
      </c>
      <c r="P138" s="27"/>
      <c r="Q138" s="26" t="s">
        <v>126</v>
      </c>
      <c r="R138" s="28"/>
      <c r="S138" s="28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</row>
    <row r="139" spans="1:29" s="33" customFormat="1" x14ac:dyDescent="0.25">
      <c r="A139" s="20">
        <v>136</v>
      </c>
      <c r="B139" s="20" t="s">
        <v>161</v>
      </c>
      <c r="C139" s="20">
        <v>293</v>
      </c>
      <c r="D139" s="21" t="s">
        <v>18</v>
      </c>
      <c r="E139" s="20" t="s">
        <v>19</v>
      </c>
      <c r="F139" s="20">
        <v>9</v>
      </c>
      <c r="G139" s="22">
        <v>39752</v>
      </c>
      <c r="H139" s="20">
        <v>72</v>
      </c>
      <c r="I139" s="49" t="s">
        <v>126</v>
      </c>
      <c r="J139" s="24"/>
      <c r="K139" s="25" t="s">
        <v>126</v>
      </c>
      <c r="L139" s="24"/>
      <c r="M139" s="24" t="s">
        <v>126</v>
      </c>
      <c r="N139" s="24"/>
      <c r="O139" s="26" t="s">
        <v>126</v>
      </c>
      <c r="P139" s="27"/>
      <c r="Q139" s="26" t="s">
        <v>126</v>
      </c>
      <c r="R139" s="28"/>
      <c r="S139" s="28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</row>
    <row r="140" spans="1:29" s="33" customFormat="1" x14ac:dyDescent="0.25">
      <c r="A140" s="20">
        <v>137</v>
      </c>
      <c r="B140" s="20" t="s">
        <v>162</v>
      </c>
      <c r="C140" s="20">
        <v>52</v>
      </c>
      <c r="D140" s="21" t="s">
        <v>18</v>
      </c>
      <c r="E140" s="20" t="s">
        <v>19</v>
      </c>
      <c r="F140" s="20">
        <v>10</v>
      </c>
      <c r="G140" s="22">
        <v>39294</v>
      </c>
      <c r="H140" s="20">
        <v>57</v>
      </c>
      <c r="I140" s="49" t="s">
        <v>126</v>
      </c>
      <c r="J140" s="24"/>
      <c r="K140" s="25" t="s">
        <v>126</v>
      </c>
      <c r="L140" s="24"/>
      <c r="M140" s="24" t="s">
        <v>126</v>
      </c>
      <c r="N140" s="24"/>
      <c r="O140" s="26" t="s">
        <v>126</v>
      </c>
      <c r="P140" s="27"/>
      <c r="Q140" s="26" t="s">
        <v>126</v>
      </c>
      <c r="R140" s="28"/>
      <c r="S140" s="28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</row>
    <row r="141" spans="1:29" s="33" customFormat="1" x14ac:dyDescent="0.25">
      <c r="A141" s="20">
        <v>138</v>
      </c>
      <c r="B141" s="20" t="s">
        <v>163</v>
      </c>
      <c r="C141" s="20">
        <v>57</v>
      </c>
      <c r="D141" s="21" t="s">
        <v>59</v>
      </c>
      <c r="E141" s="20" t="s">
        <v>19</v>
      </c>
      <c r="F141" s="20">
        <v>9</v>
      </c>
      <c r="G141" s="51">
        <v>39686</v>
      </c>
      <c r="H141" s="39">
        <v>21</v>
      </c>
      <c r="I141" s="49" t="s">
        <v>126</v>
      </c>
      <c r="J141" s="24"/>
      <c r="K141" s="25" t="s">
        <v>126</v>
      </c>
      <c r="L141" s="24"/>
      <c r="M141" s="24" t="s">
        <v>126</v>
      </c>
      <c r="N141" s="24"/>
      <c r="O141" s="26" t="s">
        <v>126</v>
      </c>
      <c r="P141" s="27"/>
      <c r="Q141" s="26" t="s">
        <v>126</v>
      </c>
      <c r="R141" s="28"/>
      <c r="S141" s="28"/>
    </row>
    <row r="142" spans="1:29" s="33" customFormat="1" x14ac:dyDescent="0.25">
      <c r="A142" s="20">
        <v>139</v>
      </c>
      <c r="B142" s="20" t="s">
        <v>164</v>
      </c>
      <c r="C142" s="20">
        <v>59</v>
      </c>
      <c r="D142" s="21" t="s">
        <v>18</v>
      </c>
      <c r="E142" s="20" t="s">
        <v>19</v>
      </c>
      <c r="F142" s="20">
        <v>9</v>
      </c>
      <c r="G142" s="22">
        <v>39620</v>
      </c>
      <c r="H142" s="20">
        <v>41</v>
      </c>
      <c r="I142" s="49" t="s">
        <v>126</v>
      </c>
      <c r="J142" s="24"/>
      <c r="K142" s="25" t="s">
        <v>126</v>
      </c>
      <c r="L142" s="24"/>
      <c r="M142" s="24" t="s">
        <v>126</v>
      </c>
      <c r="N142" s="24"/>
      <c r="O142" s="26" t="s">
        <v>126</v>
      </c>
      <c r="P142" s="27"/>
      <c r="Q142" s="26" t="s">
        <v>126</v>
      </c>
      <c r="R142" s="28"/>
      <c r="S142" s="28"/>
    </row>
    <row r="143" spans="1:29" s="33" customFormat="1" x14ac:dyDescent="0.25">
      <c r="A143" s="20">
        <v>140</v>
      </c>
      <c r="B143" s="20" t="s">
        <v>165</v>
      </c>
      <c r="C143" s="20">
        <v>60</v>
      </c>
      <c r="D143" s="21" t="s">
        <v>59</v>
      </c>
      <c r="E143" s="20" t="s">
        <v>19</v>
      </c>
      <c r="F143" s="20">
        <v>11</v>
      </c>
      <c r="G143" s="38" t="s">
        <v>166</v>
      </c>
      <c r="H143" s="39">
        <v>19</v>
      </c>
      <c r="I143" s="49" t="s">
        <v>126</v>
      </c>
      <c r="J143" s="24"/>
      <c r="K143" s="25" t="s">
        <v>126</v>
      </c>
      <c r="L143" s="24"/>
      <c r="M143" s="24" t="s">
        <v>126</v>
      </c>
      <c r="N143" s="24"/>
      <c r="O143" s="26" t="s">
        <v>126</v>
      </c>
      <c r="P143" s="27"/>
      <c r="Q143" s="26" t="s">
        <v>126</v>
      </c>
      <c r="R143" s="28"/>
      <c r="S143" s="28"/>
    </row>
    <row r="144" spans="1:29" s="33" customFormat="1" x14ac:dyDescent="0.25">
      <c r="A144" s="20">
        <v>141</v>
      </c>
      <c r="B144" s="20" t="s">
        <v>167</v>
      </c>
      <c r="C144" s="20">
        <v>61</v>
      </c>
      <c r="D144" s="21" t="s">
        <v>18</v>
      </c>
      <c r="E144" s="20" t="s">
        <v>19</v>
      </c>
      <c r="F144" s="20">
        <v>9</v>
      </c>
      <c r="G144" s="37">
        <v>39573</v>
      </c>
      <c r="H144" s="20">
        <v>51</v>
      </c>
      <c r="I144" s="49" t="s">
        <v>126</v>
      </c>
      <c r="J144" s="24"/>
      <c r="K144" s="25" t="s">
        <v>126</v>
      </c>
      <c r="L144" s="24"/>
      <c r="M144" s="24" t="s">
        <v>126</v>
      </c>
      <c r="N144" s="24"/>
      <c r="O144" s="26" t="s">
        <v>126</v>
      </c>
      <c r="P144" s="27"/>
      <c r="Q144" s="26" t="s">
        <v>126</v>
      </c>
      <c r="R144" s="28"/>
      <c r="S144" s="28"/>
    </row>
    <row r="145" spans="1:29" s="33" customFormat="1" x14ac:dyDescent="0.25">
      <c r="A145" s="20">
        <v>142</v>
      </c>
      <c r="B145" s="20" t="s">
        <v>168</v>
      </c>
      <c r="C145" s="20">
        <v>303</v>
      </c>
      <c r="D145" s="21" t="s">
        <v>18</v>
      </c>
      <c r="E145" s="20" t="s">
        <v>19</v>
      </c>
      <c r="F145" s="20">
        <v>10</v>
      </c>
      <c r="G145" s="36">
        <v>39465</v>
      </c>
      <c r="H145" s="20">
        <v>67</v>
      </c>
      <c r="I145" s="49" t="s">
        <v>126</v>
      </c>
      <c r="J145" s="24"/>
      <c r="K145" s="25" t="s">
        <v>126</v>
      </c>
      <c r="L145" s="24"/>
      <c r="M145" s="24" t="s">
        <v>126</v>
      </c>
      <c r="N145" s="24"/>
      <c r="O145" s="26" t="s">
        <v>126</v>
      </c>
      <c r="P145" s="27"/>
      <c r="Q145" s="26" t="s">
        <v>126</v>
      </c>
      <c r="R145" s="28"/>
      <c r="S145" s="28"/>
    </row>
    <row r="146" spans="1:29" s="33" customFormat="1" x14ac:dyDescent="0.25">
      <c r="A146" s="20">
        <v>143</v>
      </c>
      <c r="B146" s="20" t="s">
        <v>169</v>
      </c>
      <c r="C146" s="20">
        <v>63</v>
      </c>
      <c r="D146" s="21" t="s">
        <v>18</v>
      </c>
      <c r="E146" s="20" t="s">
        <v>19</v>
      </c>
      <c r="F146" s="20">
        <v>9</v>
      </c>
      <c r="G146" s="22">
        <v>39682</v>
      </c>
      <c r="H146" s="20">
        <v>43</v>
      </c>
      <c r="I146" s="49" t="s">
        <v>126</v>
      </c>
      <c r="J146" s="24"/>
      <c r="K146" s="25" t="s">
        <v>126</v>
      </c>
      <c r="L146" s="24"/>
      <c r="M146" s="24" t="s">
        <v>126</v>
      </c>
      <c r="N146" s="24"/>
      <c r="O146" s="26" t="s">
        <v>126</v>
      </c>
      <c r="P146" s="27"/>
      <c r="Q146" s="26" t="s">
        <v>126</v>
      </c>
      <c r="R146" s="28"/>
      <c r="S146" s="28"/>
    </row>
    <row r="147" spans="1:29" s="33" customFormat="1" x14ac:dyDescent="0.25">
      <c r="A147" s="20">
        <v>144</v>
      </c>
      <c r="B147" s="20" t="s">
        <v>170</v>
      </c>
      <c r="C147" s="20">
        <v>66</v>
      </c>
      <c r="D147" s="21" t="s">
        <v>18</v>
      </c>
      <c r="E147" s="20" t="s">
        <v>19</v>
      </c>
      <c r="F147" s="20">
        <v>10</v>
      </c>
      <c r="G147" s="22">
        <v>39259</v>
      </c>
      <c r="H147" s="20">
        <v>32</v>
      </c>
      <c r="I147" s="49" t="s">
        <v>126</v>
      </c>
      <c r="J147" s="24"/>
      <c r="K147" s="25" t="s">
        <v>126</v>
      </c>
      <c r="L147" s="24"/>
      <c r="M147" s="24" t="s">
        <v>126</v>
      </c>
      <c r="N147" s="24"/>
      <c r="O147" s="26" t="s">
        <v>126</v>
      </c>
      <c r="P147" s="27"/>
      <c r="Q147" s="26" t="s">
        <v>126</v>
      </c>
      <c r="R147" s="28"/>
      <c r="S147" s="28"/>
    </row>
    <row r="148" spans="1:29" s="33" customFormat="1" x14ac:dyDescent="0.25">
      <c r="A148" s="20">
        <v>145</v>
      </c>
      <c r="B148" s="20" t="s">
        <v>171</v>
      </c>
      <c r="C148" s="20">
        <v>308</v>
      </c>
      <c r="D148" s="21" t="s">
        <v>18</v>
      </c>
      <c r="E148" s="20" t="s">
        <v>19</v>
      </c>
      <c r="F148" s="20">
        <v>10</v>
      </c>
      <c r="G148" s="22">
        <v>39033</v>
      </c>
      <c r="H148" s="20">
        <v>72</v>
      </c>
      <c r="I148" s="49" t="s">
        <v>126</v>
      </c>
      <c r="J148" s="24"/>
      <c r="K148" s="25" t="s">
        <v>126</v>
      </c>
      <c r="L148" s="24"/>
      <c r="M148" s="24" t="s">
        <v>126</v>
      </c>
      <c r="N148" s="24"/>
      <c r="O148" s="26" t="s">
        <v>126</v>
      </c>
      <c r="P148" s="27"/>
      <c r="Q148" s="26" t="s">
        <v>126</v>
      </c>
      <c r="R148" s="28"/>
      <c r="S148" s="28"/>
    </row>
    <row r="149" spans="1:29" s="33" customFormat="1" x14ac:dyDescent="0.25">
      <c r="A149" s="20">
        <v>146</v>
      </c>
      <c r="B149" s="20" t="s">
        <v>172</v>
      </c>
      <c r="C149" s="20">
        <v>71</v>
      </c>
      <c r="D149" s="21" t="s">
        <v>59</v>
      </c>
      <c r="E149" s="20" t="s">
        <v>19</v>
      </c>
      <c r="F149" s="20">
        <v>11</v>
      </c>
      <c r="G149" s="51">
        <v>38909</v>
      </c>
      <c r="H149" s="39">
        <v>21</v>
      </c>
      <c r="I149" s="49" t="s">
        <v>126</v>
      </c>
      <c r="J149" s="24"/>
      <c r="K149" s="25" t="s">
        <v>126</v>
      </c>
      <c r="L149" s="24"/>
      <c r="M149" s="24" t="s">
        <v>126</v>
      </c>
      <c r="N149" s="24"/>
      <c r="O149" s="26" t="s">
        <v>126</v>
      </c>
      <c r="P149" s="27"/>
      <c r="Q149" s="26" t="s">
        <v>126</v>
      </c>
      <c r="R149" s="28"/>
      <c r="S149" s="28"/>
    </row>
    <row r="150" spans="1:29" s="33" customFormat="1" x14ac:dyDescent="0.25">
      <c r="A150" s="20">
        <v>147</v>
      </c>
      <c r="B150" s="20" t="s">
        <v>173</v>
      </c>
      <c r="C150" s="20">
        <v>309</v>
      </c>
      <c r="D150" s="21" t="s">
        <v>59</v>
      </c>
      <c r="E150" s="20" t="s">
        <v>19</v>
      </c>
      <c r="F150" s="20">
        <v>9</v>
      </c>
      <c r="G150" s="45">
        <v>39524</v>
      </c>
      <c r="H150" s="31">
        <v>91</v>
      </c>
      <c r="I150" s="49" t="s">
        <v>126</v>
      </c>
      <c r="J150" s="24"/>
      <c r="K150" s="25" t="s">
        <v>126</v>
      </c>
      <c r="L150" s="24"/>
      <c r="M150" s="24" t="s">
        <v>126</v>
      </c>
      <c r="N150" s="24"/>
      <c r="O150" s="26" t="s">
        <v>126</v>
      </c>
      <c r="P150" s="27"/>
      <c r="Q150" s="26" t="s">
        <v>126</v>
      </c>
      <c r="R150" s="28"/>
      <c r="S150" s="28"/>
    </row>
    <row r="151" spans="1:29" s="33" customFormat="1" x14ac:dyDescent="0.25">
      <c r="A151" s="20">
        <v>148</v>
      </c>
      <c r="B151" s="20" t="s">
        <v>174</v>
      </c>
      <c r="C151" s="20">
        <v>311</v>
      </c>
      <c r="D151" s="21" t="s">
        <v>18</v>
      </c>
      <c r="E151" s="20" t="s">
        <v>19</v>
      </c>
      <c r="F151" s="20">
        <v>11</v>
      </c>
      <c r="G151" s="22">
        <v>39000</v>
      </c>
      <c r="H151" s="20">
        <v>72</v>
      </c>
      <c r="I151" s="49" t="s">
        <v>126</v>
      </c>
      <c r="J151" s="24"/>
      <c r="K151" s="25" t="s">
        <v>126</v>
      </c>
      <c r="L151" s="24"/>
      <c r="M151" s="24" t="s">
        <v>126</v>
      </c>
      <c r="N151" s="24"/>
      <c r="O151" s="26" t="s">
        <v>126</v>
      </c>
      <c r="P151" s="27"/>
      <c r="Q151" s="26" t="s">
        <v>126</v>
      </c>
      <c r="R151" s="28"/>
      <c r="S151" s="28"/>
    </row>
    <row r="152" spans="1:29" s="33" customFormat="1" x14ac:dyDescent="0.25">
      <c r="A152" s="20">
        <v>149</v>
      </c>
      <c r="B152" s="20" t="s">
        <v>175</v>
      </c>
      <c r="C152" s="20">
        <v>82</v>
      </c>
      <c r="D152" s="21" t="s">
        <v>18</v>
      </c>
      <c r="E152" s="20" t="s">
        <v>19</v>
      </c>
      <c r="F152" s="20">
        <v>10</v>
      </c>
      <c r="G152" s="22">
        <v>39224</v>
      </c>
      <c r="H152" s="31">
        <v>90</v>
      </c>
      <c r="I152" s="49" t="s">
        <v>126</v>
      </c>
      <c r="J152" s="24"/>
      <c r="K152" s="25" t="s">
        <v>126</v>
      </c>
      <c r="L152" s="24"/>
      <c r="M152" s="24" t="s">
        <v>126</v>
      </c>
      <c r="N152" s="24"/>
      <c r="O152" s="26" t="s">
        <v>126</v>
      </c>
      <c r="P152" s="27"/>
      <c r="Q152" s="26" t="s">
        <v>126</v>
      </c>
      <c r="R152" s="28"/>
      <c r="S152" s="28"/>
    </row>
    <row r="153" spans="1:29" s="33" customFormat="1" ht="25.5" x14ac:dyDescent="0.25">
      <c r="A153" s="20">
        <v>150</v>
      </c>
      <c r="B153" s="20" t="s">
        <v>176</v>
      </c>
      <c r="C153" s="20">
        <v>97</v>
      </c>
      <c r="D153" s="21" t="s">
        <v>18</v>
      </c>
      <c r="E153" s="20" t="s">
        <v>19</v>
      </c>
      <c r="F153" s="20">
        <v>9</v>
      </c>
      <c r="G153" s="22">
        <v>39338</v>
      </c>
      <c r="H153" s="54" t="s">
        <v>67</v>
      </c>
      <c r="I153" s="49" t="s">
        <v>126</v>
      </c>
      <c r="J153" s="24"/>
      <c r="K153" s="25" t="s">
        <v>126</v>
      </c>
      <c r="L153" s="24"/>
      <c r="M153" s="24" t="s">
        <v>126</v>
      </c>
      <c r="N153" s="24"/>
      <c r="O153" s="26" t="s">
        <v>126</v>
      </c>
      <c r="P153" s="27"/>
      <c r="Q153" s="26" t="s">
        <v>126</v>
      </c>
      <c r="R153" s="28"/>
      <c r="S153" s="28"/>
    </row>
    <row r="154" spans="1:29" s="33" customFormat="1" x14ac:dyDescent="0.25">
      <c r="A154" s="20">
        <v>151</v>
      </c>
      <c r="B154" s="20" t="s">
        <v>177</v>
      </c>
      <c r="C154" s="20">
        <v>99</v>
      </c>
      <c r="D154" s="21" t="s">
        <v>18</v>
      </c>
      <c r="E154" s="20" t="s">
        <v>19</v>
      </c>
      <c r="F154" s="20">
        <v>10</v>
      </c>
      <c r="G154" s="22">
        <v>39302</v>
      </c>
      <c r="H154" s="31">
        <v>90</v>
      </c>
      <c r="I154" s="49" t="s">
        <v>126</v>
      </c>
      <c r="J154" s="24"/>
      <c r="K154" s="25" t="s">
        <v>126</v>
      </c>
      <c r="L154" s="24"/>
      <c r="M154" s="24" t="s">
        <v>126</v>
      </c>
      <c r="N154" s="24"/>
      <c r="O154" s="26" t="s">
        <v>126</v>
      </c>
      <c r="P154" s="27"/>
      <c r="Q154" s="26" t="s">
        <v>126</v>
      </c>
      <c r="R154" s="28"/>
      <c r="S154" s="28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</row>
    <row r="155" spans="1:29" s="33" customFormat="1" x14ac:dyDescent="0.25">
      <c r="A155" s="20">
        <v>152</v>
      </c>
      <c r="B155" s="20" t="s">
        <v>178</v>
      </c>
      <c r="C155" s="20">
        <v>316</v>
      </c>
      <c r="D155" s="21" t="s">
        <v>18</v>
      </c>
      <c r="E155" s="20" t="s">
        <v>19</v>
      </c>
      <c r="F155" s="20">
        <v>11</v>
      </c>
      <c r="G155" s="22">
        <v>38766</v>
      </c>
      <c r="H155" s="20">
        <v>72</v>
      </c>
      <c r="I155" s="49" t="s">
        <v>126</v>
      </c>
      <c r="J155" s="24"/>
      <c r="K155" s="25" t="s">
        <v>126</v>
      </c>
      <c r="L155" s="24"/>
      <c r="M155" s="24" t="s">
        <v>126</v>
      </c>
      <c r="N155" s="24"/>
      <c r="O155" s="26" t="s">
        <v>126</v>
      </c>
      <c r="P155" s="27"/>
      <c r="Q155" s="26" t="s">
        <v>126</v>
      </c>
      <c r="R155" s="28"/>
      <c r="S155" s="28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</row>
    <row r="156" spans="1:29" s="33" customFormat="1" x14ac:dyDescent="0.25">
      <c r="A156" s="20">
        <v>153</v>
      </c>
      <c r="B156" s="20" t="s">
        <v>179</v>
      </c>
      <c r="C156" s="20">
        <v>317</v>
      </c>
      <c r="D156" s="21" t="s">
        <v>18</v>
      </c>
      <c r="E156" s="20" t="s">
        <v>19</v>
      </c>
      <c r="F156" s="20">
        <v>10</v>
      </c>
      <c r="G156" s="31" t="s">
        <v>180</v>
      </c>
      <c r="H156" s="20">
        <v>66</v>
      </c>
      <c r="I156" s="49" t="s">
        <v>126</v>
      </c>
      <c r="J156" s="24"/>
      <c r="K156" s="25" t="s">
        <v>126</v>
      </c>
      <c r="L156" s="24"/>
      <c r="M156" s="24" t="s">
        <v>126</v>
      </c>
      <c r="N156" s="24"/>
      <c r="O156" s="26" t="s">
        <v>126</v>
      </c>
      <c r="P156" s="27"/>
      <c r="Q156" s="26" t="s">
        <v>126</v>
      </c>
      <c r="R156" s="28"/>
      <c r="S156" s="28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</row>
    <row r="157" spans="1:29" s="33" customFormat="1" ht="25.5" x14ac:dyDescent="0.25">
      <c r="A157" s="20">
        <v>154</v>
      </c>
      <c r="B157" s="20" t="s">
        <v>181</v>
      </c>
      <c r="C157" s="20">
        <v>106</v>
      </c>
      <c r="D157" s="21" t="s">
        <v>18</v>
      </c>
      <c r="E157" s="20" t="s">
        <v>19</v>
      </c>
      <c r="F157" s="20">
        <v>10</v>
      </c>
      <c r="G157" s="22">
        <v>39499</v>
      </c>
      <c r="H157" s="54" t="s">
        <v>67</v>
      </c>
      <c r="I157" s="49" t="s">
        <v>126</v>
      </c>
      <c r="J157" s="24"/>
      <c r="K157" s="25" t="s">
        <v>126</v>
      </c>
      <c r="L157" s="24"/>
      <c r="M157" s="24" t="s">
        <v>126</v>
      </c>
      <c r="N157" s="24"/>
      <c r="O157" s="26" t="s">
        <v>126</v>
      </c>
      <c r="P157" s="27"/>
      <c r="Q157" s="26" t="s">
        <v>126</v>
      </c>
      <c r="R157" s="28"/>
      <c r="S157" s="28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</row>
    <row r="158" spans="1:29" s="33" customFormat="1" x14ac:dyDescent="0.25">
      <c r="A158" s="20">
        <v>155</v>
      </c>
      <c r="B158" s="20" t="s">
        <v>182</v>
      </c>
      <c r="C158" s="20">
        <v>321</v>
      </c>
      <c r="D158" s="21" t="s">
        <v>18</v>
      </c>
      <c r="E158" s="20" t="s">
        <v>19</v>
      </c>
      <c r="F158" s="20">
        <v>9</v>
      </c>
      <c r="G158" s="22">
        <v>39750</v>
      </c>
      <c r="H158" s="20">
        <v>72</v>
      </c>
      <c r="I158" s="49" t="s">
        <v>126</v>
      </c>
      <c r="J158" s="24"/>
      <c r="K158" s="25" t="s">
        <v>126</v>
      </c>
      <c r="L158" s="24"/>
      <c r="M158" s="24" t="s">
        <v>126</v>
      </c>
      <c r="N158" s="24"/>
      <c r="O158" s="26" t="s">
        <v>126</v>
      </c>
      <c r="P158" s="27"/>
      <c r="Q158" s="26" t="s">
        <v>126</v>
      </c>
      <c r="R158" s="28"/>
      <c r="S158" s="28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</row>
    <row r="159" spans="1:29" s="33" customFormat="1" x14ac:dyDescent="0.25">
      <c r="A159" s="20">
        <v>156</v>
      </c>
      <c r="B159" s="20" t="s">
        <v>183</v>
      </c>
      <c r="C159" s="20">
        <v>115</v>
      </c>
      <c r="D159" s="21" t="s">
        <v>18</v>
      </c>
      <c r="E159" s="20" t="s">
        <v>19</v>
      </c>
      <c r="F159" s="20">
        <v>9</v>
      </c>
      <c r="G159" s="22">
        <v>39584</v>
      </c>
      <c r="H159" s="31">
        <v>90</v>
      </c>
      <c r="I159" s="49" t="s">
        <v>126</v>
      </c>
      <c r="J159" s="24"/>
      <c r="K159" s="25" t="s">
        <v>126</v>
      </c>
      <c r="L159" s="24"/>
      <c r="M159" s="24" t="s">
        <v>126</v>
      </c>
      <c r="N159" s="24"/>
      <c r="O159" s="26" t="s">
        <v>126</v>
      </c>
      <c r="P159" s="27"/>
      <c r="Q159" s="26" t="s">
        <v>126</v>
      </c>
      <c r="R159" s="28"/>
      <c r="S159" s="28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</row>
    <row r="160" spans="1:29" s="33" customFormat="1" x14ac:dyDescent="0.25">
      <c r="A160" s="20">
        <v>157</v>
      </c>
      <c r="B160" s="20" t="s">
        <v>184</v>
      </c>
      <c r="C160" s="20">
        <v>118</v>
      </c>
      <c r="D160" s="21" t="s">
        <v>18</v>
      </c>
      <c r="E160" s="20" t="s">
        <v>19</v>
      </c>
      <c r="F160" s="20">
        <v>9</v>
      </c>
      <c r="G160" s="22">
        <v>39472</v>
      </c>
      <c r="H160" s="20">
        <v>41</v>
      </c>
      <c r="I160" s="49" t="s">
        <v>126</v>
      </c>
      <c r="J160" s="24"/>
      <c r="K160" s="25" t="s">
        <v>126</v>
      </c>
      <c r="L160" s="24"/>
      <c r="M160" s="24" t="s">
        <v>126</v>
      </c>
      <c r="N160" s="24"/>
      <c r="O160" s="26" t="s">
        <v>126</v>
      </c>
      <c r="P160" s="27"/>
      <c r="Q160" s="26" t="s">
        <v>126</v>
      </c>
      <c r="R160" s="28"/>
      <c r="S160" s="28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</row>
    <row r="161" spans="1:29" s="33" customFormat="1" x14ac:dyDescent="0.25">
      <c r="A161" s="20">
        <v>158</v>
      </c>
      <c r="B161" s="20" t="s">
        <v>185</v>
      </c>
      <c r="C161" s="20">
        <v>120</v>
      </c>
      <c r="D161" s="21" t="s">
        <v>22</v>
      </c>
      <c r="E161" s="20" t="s">
        <v>19</v>
      </c>
      <c r="F161" s="20">
        <v>10</v>
      </c>
      <c r="G161" s="22">
        <v>39007</v>
      </c>
      <c r="H161" s="34" t="s">
        <v>26</v>
      </c>
      <c r="I161" s="49" t="s">
        <v>126</v>
      </c>
      <c r="J161" s="24"/>
      <c r="K161" s="25" t="s">
        <v>126</v>
      </c>
      <c r="L161" s="24"/>
      <c r="M161" s="24" t="s">
        <v>126</v>
      </c>
      <c r="N161" s="24"/>
      <c r="O161" s="26" t="s">
        <v>126</v>
      </c>
      <c r="P161" s="27"/>
      <c r="Q161" s="26" t="s">
        <v>126</v>
      </c>
      <c r="R161" s="28"/>
      <c r="S161" s="28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</row>
    <row r="162" spans="1:29" s="33" customFormat="1" x14ac:dyDescent="0.25">
      <c r="A162" s="20">
        <v>159</v>
      </c>
      <c r="B162" s="20" t="s">
        <v>186</v>
      </c>
      <c r="C162" s="20">
        <v>121</v>
      </c>
      <c r="D162" s="21" t="s">
        <v>18</v>
      </c>
      <c r="E162" s="20" t="s">
        <v>19</v>
      </c>
      <c r="F162" s="20">
        <v>11</v>
      </c>
      <c r="G162" s="30">
        <v>38706</v>
      </c>
      <c r="H162" s="31">
        <v>90</v>
      </c>
      <c r="I162" s="49" t="s">
        <v>126</v>
      </c>
      <c r="J162" s="24"/>
      <c r="K162" s="25" t="s">
        <v>126</v>
      </c>
      <c r="L162" s="24"/>
      <c r="M162" s="24" t="s">
        <v>126</v>
      </c>
      <c r="N162" s="24"/>
      <c r="O162" s="26" t="s">
        <v>126</v>
      </c>
      <c r="P162" s="27"/>
      <c r="Q162" s="26" t="s">
        <v>126</v>
      </c>
      <c r="R162" s="28"/>
      <c r="S162" s="28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</row>
    <row r="163" spans="1:29" s="33" customFormat="1" x14ac:dyDescent="0.25">
      <c r="A163" s="20">
        <v>160</v>
      </c>
      <c r="B163" s="20" t="s">
        <v>187</v>
      </c>
      <c r="C163" s="20">
        <v>134</v>
      </c>
      <c r="D163" s="21" t="s">
        <v>18</v>
      </c>
      <c r="E163" s="20" t="s">
        <v>19</v>
      </c>
      <c r="F163" s="20">
        <v>9</v>
      </c>
      <c r="G163" s="22">
        <v>39456</v>
      </c>
      <c r="H163" s="20">
        <v>41</v>
      </c>
      <c r="I163" s="49" t="s">
        <v>126</v>
      </c>
      <c r="J163" s="24"/>
      <c r="K163" s="25" t="s">
        <v>126</v>
      </c>
      <c r="L163" s="24"/>
      <c r="M163" s="24" t="s">
        <v>126</v>
      </c>
      <c r="N163" s="24"/>
      <c r="O163" s="26" t="s">
        <v>126</v>
      </c>
      <c r="P163" s="27"/>
      <c r="Q163" s="26" t="s">
        <v>126</v>
      </c>
      <c r="R163" s="28"/>
      <c r="S163" s="28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</row>
    <row r="164" spans="1:29" s="33" customFormat="1" x14ac:dyDescent="0.25">
      <c r="A164" s="20">
        <v>161</v>
      </c>
      <c r="B164" s="20" t="s">
        <v>188</v>
      </c>
      <c r="C164" s="20">
        <v>333</v>
      </c>
      <c r="D164" s="21" t="s">
        <v>18</v>
      </c>
      <c r="E164" s="20" t="s">
        <v>19</v>
      </c>
      <c r="F164" s="20">
        <v>10</v>
      </c>
      <c r="G164" s="22">
        <v>39318</v>
      </c>
      <c r="H164" s="20">
        <v>77</v>
      </c>
      <c r="I164" s="49" t="s">
        <v>126</v>
      </c>
      <c r="J164" s="24"/>
      <c r="K164" s="25" t="s">
        <v>126</v>
      </c>
      <c r="L164" s="24"/>
      <c r="M164" s="24" t="s">
        <v>126</v>
      </c>
      <c r="N164" s="24"/>
      <c r="O164" s="26" t="s">
        <v>126</v>
      </c>
      <c r="P164" s="27"/>
      <c r="Q164" s="26" t="s">
        <v>126</v>
      </c>
      <c r="R164" s="28"/>
      <c r="S164" s="28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</row>
    <row r="165" spans="1:29" s="33" customFormat="1" x14ac:dyDescent="0.25">
      <c r="A165" s="20">
        <v>162</v>
      </c>
      <c r="B165" s="20" t="s">
        <v>189</v>
      </c>
      <c r="C165" s="20">
        <v>335</v>
      </c>
      <c r="D165" s="21" t="s">
        <v>18</v>
      </c>
      <c r="E165" s="20" t="s">
        <v>19</v>
      </c>
      <c r="F165" s="20">
        <v>10</v>
      </c>
      <c r="G165" s="22">
        <v>39406</v>
      </c>
      <c r="H165" s="20">
        <v>72</v>
      </c>
      <c r="I165" s="49" t="s">
        <v>126</v>
      </c>
      <c r="J165" s="24"/>
      <c r="K165" s="25" t="s">
        <v>126</v>
      </c>
      <c r="L165" s="24"/>
      <c r="M165" s="24" t="s">
        <v>126</v>
      </c>
      <c r="N165" s="24"/>
      <c r="O165" s="26" t="s">
        <v>126</v>
      </c>
      <c r="P165" s="27"/>
      <c r="Q165" s="26" t="s">
        <v>126</v>
      </c>
      <c r="R165" s="28"/>
      <c r="S165" s="28"/>
    </row>
    <row r="166" spans="1:29" s="33" customFormat="1" x14ac:dyDescent="0.25">
      <c r="A166" s="20">
        <v>163</v>
      </c>
      <c r="B166" s="20" t="s">
        <v>190</v>
      </c>
      <c r="C166" s="20">
        <v>337</v>
      </c>
      <c r="D166" s="21" t="s">
        <v>18</v>
      </c>
      <c r="E166" s="20" t="s">
        <v>19</v>
      </c>
      <c r="F166" s="20">
        <v>10</v>
      </c>
      <c r="G166" s="22">
        <v>39363</v>
      </c>
      <c r="H166" s="20">
        <v>89</v>
      </c>
      <c r="I166" s="49" t="s">
        <v>126</v>
      </c>
      <c r="J166" s="24"/>
      <c r="K166" s="25" t="s">
        <v>126</v>
      </c>
      <c r="L166" s="24"/>
      <c r="M166" s="24" t="s">
        <v>126</v>
      </c>
      <c r="N166" s="24"/>
      <c r="O166" s="26" t="s">
        <v>126</v>
      </c>
      <c r="P166" s="27"/>
      <c r="Q166" s="26" t="s">
        <v>126</v>
      </c>
      <c r="R166" s="28"/>
      <c r="S166" s="28"/>
    </row>
    <row r="167" spans="1:29" s="33" customFormat="1" x14ac:dyDescent="0.25">
      <c r="A167" s="20">
        <v>164</v>
      </c>
      <c r="B167" s="20" t="s">
        <v>191</v>
      </c>
      <c r="C167" s="20">
        <v>148</v>
      </c>
      <c r="D167" s="21" t="s">
        <v>18</v>
      </c>
      <c r="E167" s="20" t="s">
        <v>19</v>
      </c>
      <c r="F167" s="20">
        <v>9</v>
      </c>
      <c r="G167" s="22">
        <v>39428</v>
      </c>
      <c r="H167" s="20">
        <v>49</v>
      </c>
      <c r="I167" s="49" t="s">
        <v>126</v>
      </c>
      <c r="J167" s="24"/>
      <c r="K167" s="25" t="s">
        <v>126</v>
      </c>
      <c r="L167" s="24"/>
      <c r="M167" s="24" t="s">
        <v>126</v>
      </c>
      <c r="N167" s="24"/>
      <c r="O167" s="26" t="s">
        <v>126</v>
      </c>
      <c r="P167" s="27"/>
      <c r="Q167" s="26" t="s">
        <v>126</v>
      </c>
      <c r="R167" s="28"/>
      <c r="S167" s="28"/>
    </row>
    <row r="168" spans="1:29" s="33" customFormat="1" x14ac:dyDescent="0.25">
      <c r="A168" s="20">
        <v>165</v>
      </c>
      <c r="B168" s="20" t="s">
        <v>192</v>
      </c>
      <c r="C168" s="20">
        <v>150</v>
      </c>
      <c r="D168" s="21" t="s">
        <v>18</v>
      </c>
      <c r="E168" s="20" t="s">
        <v>19</v>
      </c>
      <c r="F168" s="20">
        <v>9</v>
      </c>
      <c r="G168" s="22">
        <v>39510</v>
      </c>
      <c r="H168" s="20">
        <v>37</v>
      </c>
      <c r="I168" s="49" t="s">
        <v>126</v>
      </c>
      <c r="J168" s="24"/>
      <c r="K168" s="25" t="s">
        <v>126</v>
      </c>
      <c r="L168" s="24"/>
      <c r="M168" s="24" t="s">
        <v>126</v>
      </c>
      <c r="N168" s="24"/>
      <c r="O168" s="26" t="s">
        <v>126</v>
      </c>
      <c r="P168" s="27"/>
      <c r="Q168" s="26" t="s">
        <v>126</v>
      </c>
      <c r="R168" s="28"/>
      <c r="S168" s="28"/>
    </row>
    <row r="169" spans="1:29" s="33" customFormat="1" x14ac:dyDescent="0.25">
      <c r="A169" s="20">
        <v>166</v>
      </c>
      <c r="B169" s="20" t="s">
        <v>193</v>
      </c>
      <c r="C169" s="20">
        <v>152</v>
      </c>
      <c r="D169" s="21" t="s">
        <v>18</v>
      </c>
      <c r="E169" s="20" t="s">
        <v>19</v>
      </c>
      <c r="F169" s="20">
        <v>9</v>
      </c>
      <c r="G169" s="22">
        <v>39668</v>
      </c>
      <c r="H169" s="20">
        <v>31</v>
      </c>
      <c r="I169" s="49" t="s">
        <v>126</v>
      </c>
      <c r="J169" s="24"/>
      <c r="K169" s="25" t="s">
        <v>126</v>
      </c>
      <c r="L169" s="24"/>
      <c r="M169" s="24" t="s">
        <v>126</v>
      </c>
      <c r="N169" s="24"/>
      <c r="O169" s="26" t="s">
        <v>126</v>
      </c>
      <c r="P169" s="27"/>
      <c r="Q169" s="26" t="s">
        <v>126</v>
      </c>
      <c r="R169" s="28"/>
      <c r="S169" s="28"/>
    </row>
    <row r="170" spans="1:29" s="33" customFormat="1" x14ac:dyDescent="0.25">
      <c r="A170" s="20">
        <v>167</v>
      </c>
      <c r="B170" s="20" t="s">
        <v>194</v>
      </c>
      <c r="C170" s="20">
        <v>155</v>
      </c>
      <c r="D170" s="21" t="s">
        <v>59</v>
      </c>
      <c r="E170" s="20" t="s">
        <v>19</v>
      </c>
      <c r="F170" s="20">
        <v>9</v>
      </c>
      <c r="G170" s="22">
        <v>39836</v>
      </c>
      <c r="H170" s="20">
        <v>10</v>
      </c>
      <c r="I170" s="49" t="s">
        <v>126</v>
      </c>
      <c r="J170" s="24"/>
      <c r="K170" s="25" t="s">
        <v>126</v>
      </c>
      <c r="L170" s="24"/>
      <c r="M170" s="24" t="s">
        <v>126</v>
      </c>
      <c r="N170" s="24"/>
      <c r="O170" s="26" t="s">
        <v>126</v>
      </c>
      <c r="P170" s="27"/>
      <c r="Q170" s="26" t="s">
        <v>126</v>
      </c>
      <c r="R170" s="28"/>
      <c r="S170" s="28"/>
    </row>
    <row r="171" spans="1:29" s="33" customFormat="1" x14ac:dyDescent="0.25">
      <c r="A171" s="20">
        <v>168</v>
      </c>
      <c r="B171" s="20" t="s">
        <v>195</v>
      </c>
      <c r="C171" s="20">
        <v>342</v>
      </c>
      <c r="D171" s="21" t="s">
        <v>18</v>
      </c>
      <c r="E171" s="20" t="s">
        <v>19</v>
      </c>
      <c r="F171" s="20">
        <v>9</v>
      </c>
      <c r="G171" s="22">
        <v>39733</v>
      </c>
      <c r="H171" s="20">
        <v>72</v>
      </c>
      <c r="I171" s="49" t="s">
        <v>126</v>
      </c>
      <c r="J171" s="24"/>
      <c r="K171" s="25" t="s">
        <v>126</v>
      </c>
      <c r="L171" s="24"/>
      <c r="M171" s="24" t="s">
        <v>126</v>
      </c>
      <c r="N171" s="24"/>
      <c r="O171" s="26" t="s">
        <v>126</v>
      </c>
      <c r="P171" s="27"/>
      <c r="Q171" s="26" t="s">
        <v>126</v>
      </c>
      <c r="R171" s="28"/>
      <c r="S171" s="28"/>
    </row>
    <row r="172" spans="1:29" s="33" customFormat="1" x14ac:dyDescent="0.25">
      <c r="A172" s="20">
        <v>169</v>
      </c>
      <c r="B172" s="20" t="s">
        <v>196</v>
      </c>
      <c r="C172" s="20">
        <v>168</v>
      </c>
      <c r="D172" s="21" t="s">
        <v>18</v>
      </c>
      <c r="E172" s="20" t="s">
        <v>19</v>
      </c>
      <c r="F172" s="20">
        <v>9</v>
      </c>
      <c r="G172" s="22">
        <v>39480</v>
      </c>
      <c r="H172" s="20">
        <v>41</v>
      </c>
      <c r="I172" s="49" t="s">
        <v>126</v>
      </c>
      <c r="J172" s="24"/>
      <c r="K172" s="25" t="s">
        <v>126</v>
      </c>
      <c r="L172" s="24"/>
      <c r="M172" s="24" t="s">
        <v>126</v>
      </c>
      <c r="N172" s="24"/>
      <c r="O172" s="26" t="s">
        <v>126</v>
      </c>
      <c r="P172" s="27"/>
      <c r="Q172" s="26" t="s">
        <v>126</v>
      </c>
      <c r="R172" s="28"/>
      <c r="S172" s="28"/>
    </row>
    <row r="173" spans="1:29" s="33" customFormat="1" x14ac:dyDescent="0.25">
      <c r="A173" s="20">
        <v>170</v>
      </c>
      <c r="B173" s="20" t="s">
        <v>197</v>
      </c>
      <c r="C173" s="20">
        <v>345</v>
      </c>
      <c r="D173" s="21" t="s">
        <v>18</v>
      </c>
      <c r="E173" s="20" t="s">
        <v>19</v>
      </c>
      <c r="F173" s="20">
        <v>9</v>
      </c>
      <c r="G173" s="22">
        <v>39646</v>
      </c>
      <c r="H173" s="20">
        <v>94</v>
      </c>
      <c r="I173" s="49" t="s">
        <v>126</v>
      </c>
      <c r="J173" s="24"/>
      <c r="K173" s="25" t="s">
        <v>126</v>
      </c>
      <c r="L173" s="24"/>
      <c r="M173" s="24" t="s">
        <v>126</v>
      </c>
      <c r="N173" s="24"/>
      <c r="O173" s="26" t="s">
        <v>126</v>
      </c>
      <c r="P173" s="27"/>
      <c r="Q173" s="26" t="s">
        <v>126</v>
      </c>
      <c r="R173" s="28"/>
      <c r="S173" s="28"/>
    </row>
    <row r="174" spans="1:29" s="33" customFormat="1" x14ac:dyDescent="0.25">
      <c r="A174" s="20">
        <v>171</v>
      </c>
      <c r="B174" s="20" t="s">
        <v>198</v>
      </c>
      <c r="C174" s="20">
        <v>347</v>
      </c>
      <c r="D174" s="21" t="s">
        <v>18</v>
      </c>
      <c r="E174" s="20" t="s">
        <v>19</v>
      </c>
      <c r="F174" s="20">
        <v>9</v>
      </c>
      <c r="G174" s="36">
        <v>39479</v>
      </c>
      <c r="H174" s="20">
        <v>67</v>
      </c>
      <c r="I174" s="49" t="s">
        <v>126</v>
      </c>
      <c r="J174" s="24"/>
      <c r="K174" s="25" t="s">
        <v>126</v>
      </c>
      <c r="L174" s="24"/>
      <c r="M174" s="24" t="s">
        <v>126</v>
      </c>
      <c r="N174" s="24"/>
      <c r="O174" s="26" t="s">
        <v>126</v>
      </c>
      <c r="P174" s="27"/>
      <c r="Q174" s="26" t="s">
        <v>126</v>
      </c>
      <c r="R174" s="28"/>
      <c r="S174" s="28"/>
    </row>
    <row r="175" spans="1:29" s="33" customFormat="1" x14ac:dyDescent="0.25">
      <c r="A175" s="20">
        <v>172</v>
      </c>
      <c r="B175" s="20" t="s">
        <v>199</v>
      </c>
      <c r="C175" s="20">
        <v>175</v>
      </c>
      <c r="D175" s="21" t="s">
        <v>18</v>
      </c>
      <c r="E175" s="20" t="s">
        <v>19</v>
      </c>
      <c r="F175" s="20">
        <v>11</v>
      </c>
      <c r="G175" s="22">
        <v>38948</v>
      </c>
      <c r="H175" s="20">
        <v>35</v>
      </c>
      <c r="I175" s="49" t="s">
        <v>126</v>
      </c>
      <c r="J175" s="24"/>
      <c r="K175" s="25" t="s">
        <v>126</v>
      </c>
      <c r="L175" s="24"/>
      <c r="M175" s="24" t="s">
        <v>126</v>
      </c>
      <c r="N175" s="24"/>
      <c r="O175" s="26" t="s">
        <v>126</v>
      </c>
      <c r="P175" s="27"/>
      <c r="Q175" s="26" t="s">
        <v>126</v>
      </c>
      <c r="R175" s="28"/>
      <c r="S175" s="28"/>
    </row>
    <row r="176" spans="1:29" s="33" customFormat="1" x14ac:dyDescent="0.25">
      <c r="A176" s="20">
        <v>173</v>
      </c>
      <c r="B176" s="20" t="s">
        <v>200</v>
      </c>
      <c r="C176" s="20">
        <v>177</v>
      </c>
      <c r="D176" s="21" t="s">
        <v>18</v>
      </c>
      <c r="E176" s="20" t="s">
        <v>19</v>
      </c>
      <c r="F176" s="20">
        <v>9</v>
      </c>
      <c r="G176" s="22">
        <v>39694</v>
      </c>
      <c r="H176" s="20">
        <v>35</v>
      </c>
      <c r="I176" s="49" t="s">
        <v>126</v>
      </c>
      <c r="J176" s="24"/>
      <c r="K176" s="25" t="s">
        <v>126</v>
      </c>
      <c r="L176" s="24"/>
      <c r="M176" s="24" t="s">
        <v>126</v>
      </c>
      <c r="N176" s="24"/>
      <c r="O176" s="26" t="s">
        <v>126</v>
      </c>
      <c r="P176" s="27"/>
      <c r="Q176" s="26" t="s">
        <v>126</v>
      </c>
      <c r="R176" s="28"/>
      <c r="S176" s="28"/>
    </row>
    <row r="177" spans="1:29" s="33" customFormat="1" x14ac:dyDescent="0.25">
      <c r="A177" s="20">
        <v>174</v>
      </c>
      <c r="B177" s="20" t="s">
        <v>201</v>
      </c>
      <c r="C177" s="20">
        <v>187</v>
      </c>
      <c r="D177" s="21" t="s">
        <v>18</v>
      </c>
      <c r="E177" s="20" t="s">
        <v>19</v>
      </c>
      <c r="F177" s="20">
        <v>11</v>
      </c>
      <c r="G177" s="22">
        <v>38769</v>
      </c>
      <c r="H177" s="20">
        <v>57</v>
      </c>
      <c r="I177" s="49" t="s">
        <v>126</v>
      </c>
      <c r="J177" s="24"/>
      <c r="K177" s="25" t="s">
        <v>126</v>
      </c>
      <c r="L177" s="24"/>
      <c r="M177" s="24" t="s">
        <v>126</v>
      </c>
      <c r="N177" s="24"/>
      <c r="O177" s="26" t="s">
        <v>126</v>
      </c>
      <c r="P177" s="27"/>
      <c r="Q177" s="26" t="s">
        <v>126</v>
      </c>
      <c r="R177" s="28"/>
      <c r="S177" s="28"/>
    </row>
    <row r="178" spans="1:29" s="29" customFormat="1" x14ac:dyDescent="0.25">
      <c r="A178" s="20">
        <v>175</v>
      </c>
      <c r="B178" s="20" t="s">
        <v>202</v>
      </c>
      <c r="C178" s="20">
        <v>351</v>
      </c>
      <c r="D178" s="21" t="s">
        <v>18</v>
      </c>
      <c r="E178" s="20" t="s">
        <v>19</v>
      </c>
      <c r="F178" s="20">
        <v>9</v>
      </c>
      <c r="G178" s="22">
        <v>39661</v>
      </c>
      <c r="H178" s="20">
        <v>93</v>
      </c>
      <c r="I178" s="49" t="s">
        <v>126</v>
      </c>
      <c r="J178" s="24"/>
      <c r="K178" s="25" t="s">
        <v>126</v>
      </c>
      <c r="L178" s="24"/>
      <c r="M178" s="24" t="s">
        <v>126</v>
      </c>
      <c r="N178" s="24"/>
      <c r="O178" s="26" t="s">
        <v>126</v>
      </c>
      <c r="P178" s="27"/>
      <c r="Q178" s="26" t="s">
        <v>126</v>
      </c>
      <c r="R178" s="28"/>
      <c r="S178" s="28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</row>
    <row r="179" spans="1:29" s="53" customFormat="1" x14ac:dyDescent="0.25">
      <c r="A179" s="20">
        <v>176</v>
      </c>
      <c r="B179" s="20" t="s">
        <v>203</v>
      </c>
      <c r="C179" s="20">
        <v>54</v>
      </c>
      <c r="D179" s="21" t="s">
        <v>59</v>
      </c>
      <c r="E179" s="20" t="s">
        <v>19</v>
      </c>
      <c r="F179" s="20">
        <v>9</v>
      </c>
      <c r="G179" s="51">
        <v>39455</v>
      </c>
      <c r="H179" s="39">
        <v>21</v>
      </c>
      <c r="I179" s="52" t="s">
        <v>126</v>
      </c>
      <c r="J179" s="24"/>
      <c r="K179" s="25" t="s">
        <v>126</v>
      </c>
      <c r="L179" s="24"/>
      <c r="M179" s="24" t="s">
        <v>126</v>
      </c>
      <c r="N179" s="52"/>
      <c r="O179" s="26" t="s">
        <v>126</v>
      </c>
      <c r="P179" s="27"/>
      <c r="Q179" s="26" t="s">
        <v>126</v>
      </c>
      <c r="R179" s="28"/>
      <c r="S179" s="28"/>
    </row>
  </sheetData>
  <mergeCells count="4">
    <mergeCell ref="K2:L2"/>
    <mergeCell ref="M2:N2"/>
    <mergeCell ref="O2:P2"/>
    <mergeCell ref="I2:J2"/>
  </mergeCells>
  <pageMargins left="0.23622047244094491" right="0.19685039370078741" top="0.15748031496062992" bottom="0.15748031496062992" header="0" footer="0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2023-11-15T10:27:12Z</cp:lastPrinted>
  <dcterms:created xsi:type="dcterms:W3CDTF">2023-11-10T10:12:07Z</dcterms:created>
  <dcterms:modified xsi:type="dcterms:W3CDTF">2024-01-11T19:22:23Z</dcterms:modified>
</cp:coreProperties>
</file>