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Искусство\3  протоколы на сайт\Предварительный рейтинг\"/>
    </mc:Choice>
  </mc:AlternateContent>
  <bookViews>
    <workbookView xWindow="0" yWindow="0" windowWidth="28800" windowHeight="12030"/>
  </bookViews>
  <sheets>
    <sheet name="протокол_11 на сайт" sheetId="1" r:id="rId1"/>
  </sheets>
  <externalReferences>
    <externalReference r:id="rId2"/>
  </externalReferences>
  <definedNames>
    <definedName name="_xlnm._FilterDatabase" localSheetId="0" hidden="1">'протокол_11 на сайт'!$A$3:$P$3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O16" i="1" s="1"/>
  <c r="P16" i="1" s="1"/>
  <c r="O15" i="1"/>
  <c r="P15" i="1" s="1"/>
  <c r="N15" i="1"/>
  <c r="N14" i="1"/>
  <c r="O14" i="1" s="1"/>
  <c r="P14" i="1" s="1"/>
  <c r="N13" i="1"/>
  <c r="O13" i="1" s="1"/>
  <c r="P13" i="1" s="1"/>
  <c r="N12" i="1"/>
  <c r="O12" i="1" s="1"/>
  <c r="P12" i="1" s="1"/>
  <c r="O11" i="1"/>
  <c r="P11" i="1" s="1"/>
  <c r="N11" i="1"/>
  <c r="N10" i="1"/>
  <c r="O10" i="1" s="1"/>
  <c r="P10" i="1" s="1"/>
  <c r="N9" i="1"/>
  <c r="O9" i="1" s="1"/>
  <c r="P9" i="1" s="1"/>
  <c r="N8" i="1"/>
  <c r="O8" i="1" s="1"/>
  <c r="P8" i="1" s="1"/>
  <c r="O7" i="1"/>
  <c r="P7" i="1" s="1"/>
  <c r="N7" i="1"/>
  <c r="N6" i="1"/>
  <c r="O6" i="1" s="1"/>
  <c r="P6" i="1" s="1"/>
  <c r="N5" i="1"/>
  <c r="O5" i="1" s="1"/>
  <c r="P5" i="1" s="1"/>
  <c r="N4" i="1"/>
  <c r="O4" i="1" s="1"/>
  <c r="P4" i="1" s="1"/>
</calcChain>
</file>

<file path=xl/sharedStrings.xml><?xml version="1.0" encoding="utf-8"?>
<sst xmlns="http://schemas.openxmlformats.org/spreadsheetml/2006/main" count="91" uniqueCount="49">
  <si>
    <t>Протокол окружного этапа всероссийской олимпиады школьников в 2023-2024 уч.году
Искусство. 11 классы</t>
  </si>
  <si>
    <t>Дата размещения на сайте:  13.11.2023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</si>
  <si>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</si>
  <si>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</si>
  <si>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</si>
  <si>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</si>
  <si>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</si>
  <si>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</si>
  <si>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</si>
  <si>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</si>
  <si>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</si>
  <si>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(32б)</t>
  </si>
  <si>
    <t>Задание №2
(62 б)</t>
  </si>
  <si>
    <t>Задание №3
(50 б)</t>
  </si>
  <si>
    <t>Задание №4
(56 б)</t>
  </si>
  <si>
    <t>Первичный балл
 (200 б)</t>
  </si>
  <si>
    <t>Итоговый балл 
(100б)</t>
  </si>
  <si>
    <t>% выполнения</t>
  </si>
  <si>
    <t>МХК11-04</t>
  </si>
  <si>
    <t>а</t>
  </si>
  <si>
    <t>искусство (МХК)</t>
  </si>
  <si>
    <t>ж</t>
  </si>
  <si>
    <t>МХК11-08</t>
  </si>
  <si>
    <t>МХК11-14</t>
  </si>
  <si>
    <t>ц</t>
  </si>
  <si>
    <t>МХК11-07</t>
  </si>
  <si>
    <t>МХК11-03</t>
  </si>
  <si>
    <t>МХК11-13</t>
  </si>
  <si>
    <t>МХК11-12</t>
  </si>
  <si>
    <t>МХК11-09</t>
  </si>
  <si>
    <t>МХК11-15</t>
  </si>
  <si>
    <t>МХК11-06</t>
  </si>
  <si>
    <t>МХК11-02</t>
  </si>
  <si>
    <t>МХК11-11</t>
  </si>
  <si>
    <t xml:space="preserve">ООЦ </t>
  </si>
  <si>
    <t>МХК11-10</t>
  </si>
  <si>
    <t>м</t>
  </si>
  <si>
    <t>МХК11-01</t>
  </si>
  <si>
    <t>неявка</t>
  </si>
  <si>
    <t>МХК11-05</t>
  </si>
  <si>
    <t>Председатель:</t>
  </si>
  <si>
    <t>Струкова Ж.Т.</t>
  </si>
  <si>
    <t>Члены жюри:</t>
  </si>
  <si>
    <t>Вершинина Ж.В.</t>
  </si>
  <si>
    <t>Саратцева О. И.</t>
  </si>
  <si>
    <t>Куропаткина Т.В.</t>
  </si>
  <si>
    <t>Сопредседатель:</t>
  </si>
  <si>
    <t>Никитина И.Н.</t>
  </si>
  <si>
    <t xml:space="preserve">Севостьянова Е.В.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</si>
</sst>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30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0" fillId="2" borderId="0" xfId="0" applyFill="1"/>
    <xf numFmtId="49" fontId="2" fillId="2" borderId="1" xfId="2" applyNumberFormat="1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top" wrapText="1"/>
    </xf>
    <xf numFmtId="0" fontId="1" fillId="2" borderId="0" xfId="0" applyFont="1" applyFill="1"/>
    <xf numFmtId="0" fontId="4" fillId="2" borderId="1" xfId="2" applyNumberFormat="1" applyFont="1" applyFill="1" applyBorder="1" applyAlignment="1">
      <alignment horizontal="center"/>
    </xf>
    <xf numFmtId="0" fontId="4" fillId="2" borderId="1" xfId="2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left" vertical="top"/>
    </xf>
    <xf numFmtId="14" fontId="4" fillId="2" borderId="1" xfId="2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9" fontId="0" fillId="2" borderId="1" xfId="1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vertical="top"/>
    </xf>
    <xf numFmtId="49" fontId="4" fillId="2" borderId="1" xfId="2" applyNumberFormat="1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1" xfId="2" applyNumberFormat="1" applyFont="1" applyFill="1" applyBorder="1" applyAlignment="1">
      <alignment horizontal="left" vertical="center"/>
    </xf>
    <xf numFmtId="14" fontId="4" fillId="2" borderId="1" xfId="2" applyNumberFormat="1" applyFont="1" applyFill="1" applyBorder="1" applyAlignment="1">
      <alignment horizontal="center"/>
    </xf>
    <xf numFmtId="0" fontId="4" fillId="2" borderId="1" xfId="2" applyNumberFormat="1" applyFont="1" applyFill="1" applyBorder="1" applyAlignment="1">
      <alignment horizontal="center" wrapText="1"/>
    </xf>
    <xf numFmtId="0" fontId="4" fillId="2" borderId="0" xfId="2" applyNumberFormat="1" applyFont="1" applyFill="1" applyBorder="1" applyAlignment="1">
      <alignment horizontal="left" vertical="top"/>
    </xf>
    <xf numFmtId="0" fontId="7" fillId="2" borderId="0" xfId="0" applyFont="1" applyFill="1"/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1;&#1048;&#1052;&#1055;&#1048;&#1040;&#1044;&#1067;/2023-2024/2%20&#1054;&#1082;&#1088;&#1091;&#1078;&#1085;&#1086;&#1081;%20&#1101;&#1090;&#1072;&#1087;/10%20&#1042;&#1057;&#1045;%20&#1055;&#1056;&#1054;&#1058;&#1054;&#1050;&#1054;&#1051;&#1067;/&#1048;&#1089;&#1082;&#1091;&#1089;&#1089;&#1090;&#1074;&#1086;/3%20%20&#1087;&#1088;&#1086;&#1090;&#1086;&#1082;&#1086;&#1083;&#1099;%20&#1085;&#1072;%20&#1089;&#1072;&#1081;&#1090;/&#1087;&#1088;&#1086;&#1090;&#1086;&#1082;&#1086;&#1083;_&#1080;&#1089;&#1082;&#1091;&#1089;&#1089;&#1090;&#1074;&#1086;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_11 на сайт"/>
      <sheetName val="протокол_11 с фио"/>
      <sheetName val="протокол_11 жюр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zoomScale="110" zoomScaleNormal="110" workbookViewId="0">
      <selection activeCell="D14" sqref="D14"/>
    </sheetView>
  </sheetViews>
  <sheetFormatPr defaultColWidth="8.85546875" defaultRowHeight="15" x14ac:dyDescent="0.25"/>
  <cols>
    <col min="1" max="1" width="6.42578125" style="6" bestFit="1" customWidth="1"/>
    <col min="2" max="2" width="11.5703125" style="6" customWidth="1"/>
    <col min="3" max="4" width="9.85546875" style="6" customWidth="1"/>
    <col min="5" max="5" width="17.7109375" style="6" customWidth="1"/>
    <col min="6" max="7" width="9" style="6" customWidth="1"/>
    <col min="8" max="8" width="11.5703125" style="6" bestFit="1" customWidth="1"/>
    <col min="9" max="9" width="9" style="6" customWidth="1"/>
    <col min="10" max="11" width="9.7109375" style="6" customWidth="1"/>
    <col min="12" max="12" width="10.28515625" style="6" customWidth="1"/>
    <col min="13" max="13" width="8.85546875" style="6"/>
    <col min="14" max="14" width="14.28515625" style="6" customWidth="1"/>
    <col min="15" max="15" width="12.5703125" style="6" customWidth="1"/>
    <col min="16" max="16" width="14.7109375" style="6" customWidth="1"/>
    <col min="17" max="16384" width="8.85546875" style="6"/>
  </cols>
  <sheetData>
    <row r="1" spans="1:16" s="2" customFormat="1" ht="37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s="2" customFormat="1" ht="15.75" x14ac:dyDescent="0.25">
      <c r="A2" s="3" t="s">
        <v>1</v>
      </c>
      <c r="B2" s="4"/>
      <c r="C2" s="5"/>
      <c r="D2" s="5"/>
      <c r="F2" s="4"/>
      <c r="G2" s="4"/>
      <c r="H2" s="4"/>
      <c r="I2" s="4"/>
      <c r="J2" s="6"/>
      <c r="K2" s="6"/>
      <c r="L2" s="6"/>
      <c r="M2" s="6"/>
      <c r="N2" s="6"/>
    </row>
    <row r="3" spans="1:16" s="11" customFormat="1" ht="42.75" x14ac:dyDescent="0.25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0" t="s">
        <v>15</v>
      </c>
      <c r="O3" s="9" t="s">
        <v>16</v>
      </c>
      <c r="P3" s="9" t="s">
        <v>17</v>
      </c>
    </row>
    <row r="4" spans="1:16" s="6" customFormat="1" x14ac:dyDescent="0.25">
      <c r="A4" s="12">
        <v>1</v>
      </c>
      <c r="B4" s="13" t="s">
        <v>18</v>
      </c>
      <c r="C4" s="13">
        <v>4</v>
      </c>
      <c r="D4" s="14" t="s">
        <v>19</v>
      </c>
      <c r="E4" s="15" t="s">
        <v>20</v>
      </c>
      <c r="F4" s="12">
        <v>11</v>
      </c>
      <c r="G4" s="12" t="s">
        <v>21</v>
      </c>
      <c r="H4" s="16">
        <v>38687</v>
      </c>
      <c r="I4" s="13">
        <v>94</v>
      </c>
      <c r="J4" s="17">
        <v>8</v>
      </c>
      <c r="K4" s="17">
        <v>48</v>
      </c>
      <c r="L4" s="17">
        <v>38</v>
      </c>
      <c r="M4" s="17">
        <v>15</v>
      </c>
      <c r="N4" s="17">
        <f>SUM(J4:M4)</f>
        <v>109</v>
      </c>
      <c r="O4" s="18">
        <f>100/200*N4</f>
        <v>54.5</v>
      </c>
      <c r="P4" s="19">
        <f>O4/100</f>
        <v>0.54500000000000004</v>
      </c>
    </row>
    <row r="5" spans="1:16" s="6" customFormat="1" x14ac:dyDescent="0.25">
      <c r="A5" s="12">
        <v>2</v>
      </c>
      <c r="B5" s="13" t="s">
        <v>22</v>
      </c>
      <c r="C5" s="13">
        <v>8</v>
      </c>
      <c r="D5" s="14" t="s">
        <v>19</v>
      </c>
      <c r="E5" s="15" t="s">
        <v>20</v>
      </c>
      <c r="F5" s="12">
        <v>11</v>
      </c>
      <c r="G5" s="12" t="s">
        <v>21</v>
      </c>
      <c r="H5" s="20">
        <v>38941</v>
      </c>
      <c r="I5" s="12">
        <v>90</v>
      </c>
      <c r="J5" s="17">
        <v>11</v>
      </c>
      <c r="K5" s="17">
        <v>51</v>
      </c>
      <c r="L5" s="17">
        <v>29</v>
      </c>
      <c r="M5" s="17">
        <v>11</v>
      </c>
      <c r="N5" s="17">
        <f>SUM(J5:M5)</f>
        <v>102</v>
      </c>
      <c r="O5" s="17">
        <f>100/200*N5</f>
        <v>51</v>
      </c>
      <c r="P5" s="19">
        <f>O5/100</f>
        <v>0.51</v>
      </c>
    </row>
    <row r="6" spans="1:16" s="6" customFormat="1" x14ac:dyDescent="0.25">
      <c r="A6" s="12">
        <v>3</v>
      </c>
      <c r="B6" s="13" t="s">
        <v>23</v>
      </c>
      <c r="C6" s="13">
        <v>14</v>
      </c>
      <c r="D6" s="21" t="s">
        <v>24</v>
      </c>
      <c r="E6" s="15" t="s">
        <v>20</v>
      </c>
      <c r="F6" s="12">
        <v>11</v>
      </c>
      <c r="G6" s="12" t="s">
        <v>21</v>
      </c>
      <c r="H6" s="16">
        <v>38978</v>
      </c>
      <c r="I6" s="22">
        <v>9</v>
      </c>
      <c r="J6" s="17">
        <v>9</v>
      </c>
      <c r="K6" s="17">
        <v>50</v>
      </c>
      <c r="L6" s="17">
        <v>25</v>
      </c>
      <c r="M6" s="17">
        <v>16</v>
      </c>
      <c r="N6" s="17">
        <f>SUM(J6:M6)</f>
        <v>100</v>
      </c>
      <c r="O6" s="17">
        <f>100/200*N6</f>
        <v>50</v>
      </c>
      <c r="P6" s="19">
        <f>O6/100</f>
        <v>0.5</v>
      </c>
    </row>
    <row r="7" spans="1:16" s="6" customFormat="1" x14ac:dyDescent="0.25">
      <c r="A7" s="12">
        <v>4</v>
      </c>
      <c r="B7" s="13" t="s">
        <v>25</v>
      </c>
      <c r="C7" s="13">
        <v>7</v>
      </c>
      <c r="D7" s="14" t="s">
        <v>19</v>
      </c>
      <c r="E7" s="15" t="s">
        <v>20</v>
      </c>
      <c r="F7" s="12">
        <v>11</v>
      </c>
      <c r="G7" s="12" t="s">
        <v>21</v>
      </c>
      <c r="H7" s="20">
        <v>38796</v>
      </c>
      <c r="I7" s="12">
        <v>90</v>
      </c>
      <c r="J7" s="17">
        <v>20</v>
      </c>
      <c r="K7" s="17">
        <v>28</v>
      </c>
      <c r="L7" s="17">
        <v>31</v>
      </c>
      <c r="M7" s="17">
        <v>10</v>
      </c>
      <c r="N7" s="17">
        <f>SUM(J7:M7)</f>
        <v>89</v>
      </c>
      <c r="O7" s="18">
        <f>100/200*N7</f>
        <v>44.5</v>
      </c>
      <c r="P7" s="19">
        <f>O7/100</f>
        <v>0.44500000000000001</v>
      </c>
    </row>
    <row r="8" spans="1:16" s="6" customFormat="1" x14ac:dyDescent="0.25">
      <c r="A8" s="12">
        <v>5</v>
      </c>
      <c r="B8" s="13" t="s">
        <v>26</v>
      </c>
      <c r="C8" s="13">
        <v>3</v>
      </c>
      <c r="D8" s="14" t="s">
        <v>19</v>
      </c>
      <c r="E8" s="15" t="s">
        <v>20</v>
      </c>
      <c r="F8" s="12">
        <v>11</v>
      </c>
      <c r="G8" s="12" t="s">
        <v>21</v>
      </c>
      <c r="H8" s="23">
        <v>38863</v>
      </c>
      <c r="I8" s="13">
        <v>74</v>
      </c>
      <c r="J8" s="17">
        <v>7</v>
      </c>
      <c r="K8" s="17">
        <v>28</v>
      </c>
      <c r="L8" s="17">
        <v>22</v>
      </c>
      <c r="M8" s="17">
        <v>9</v>
      </c>
      <c r="N8" s="17">
        <f>SUM(J8:M8)</f>
        <v>66</v>
      </c>
      <c r="O8" s="17">
        <f>100/200*N8</f>
        <v>33</v>
      </c>
      <c r="P8" s="19">
        <f>O8/100</f>
        <v>0.33</v>
      </c>
    </row>
    <row r="9" spans="1:16" s="24" customFormat="1" x14ac:dyDescent="0.25">
      <c r="A9" s="12">
        <v>6</v>
      </c>
      <c r="B9" s="13" t="s">
        <v>27</v>
      </c>
      <c r="C9" s="13">
        <v>13</v>
      </c>
      <c r="D9" s="21" t="s">
        <v>24</v>
      </c>
      <c r="E9" s="15" t="s">
        <v>20</v>
      </c>
      <c r="F9" s="12">
        <v>11</v>
      </c>
      <c r="G9" s="12" t="s">
        <v>21</v>
      </c>
      <c r="H9" s="16">
        <v>38985</v>
      </c>
      <c r="I9" s="22">
        <v>9</v>
      </c>
      <c r="J9" s="17">
        <v>8</v>
      </c>
      <c r="K9" s="17">
        <v>22</v>
      </c>
      <c r="L9" s="17">
        <v>13</v>
      </c>
      <c r="M9" s="17">
        <v>8</v>
      </c>
      <c r="N9" s="17">
        <f>SUM(J9:M9)</f>
        <v>51</v>
      </c>
      <c r="O9" s="18">
        <f>100/200*N9</f>
        <v>25.5</v>
      </c>
      <c r="P9" s="19">
        <f>O9/100</f>
        <v>0.255</v>
      </c>
    </row>
    <row r="10" spans="1:16" s="6" customFormat="1" x14ac:dyDescent="0.25">
      <c r="A10" s="12">
        <v>7</v>
      </c>
      <c r="B10" s="13" t="s">
        <v>28</v>
      </c>
      <c r="C10" s="13">
        <v>12</v>
      </c>
      <c r="D10" s="14" t="s">
        <v>19</v>
      </c>
      <c r="E10" s="15" t="s">
        <v>20</v>
      </c>
      <c r="F10" s="12">
        <v>11</v>
      </c>
      <c r="G10" s="12" t="s">
        <v>21</v>
      </c>
      <c r="H10" s="16">
        <v>39053</v>
      </c>
      <c r="I10" s="13">
        <v>94</v>
      </c>
      <c r="J10" s="17">
        <v>0</v>
      </c>
      <c r="K10" s="17">
        <v>21</v>
      </c>
      <c r="L10" s="17">
        <v>19</v>
      </c>
      <c r="M10" s="17">
        <v>10</v>
      </c>
      <c r="N10" s="17">
        <f>SUM(J10:M10)</f>
        <v>50</v>
      </c>
      <c r="O10" s="18">
        <f>100/200*N10</f>
        <v>25</v>
      </c>
      <c r="P10" s="19">
        <f>O10/100</f>
        <v>0.25</v>
      </c>
    </row>
    <row r="11" spans="1:16" s="6" customFormat="1" x14ac:dyDescent="0.25">
      <c r="A11" s="12">
        <v>8</v>
      </c>
      <c r="B11" s="13" t="s">
        <v>29</v>
      </c>
      <c r="C11" s="13">
        <v>9</v>
      </c>
      <c r="D11" s="14" t="s">
        <v>19</v>
      </c>
      <c r="E11" s="15" t="s">
        <v>20</v>
      </c>
      <c r="F11" s="12">
        <v>11</v>
      </c>
      <c r="G11" s="12" t="s">
        <v>21</v>
      </c>
      <c r="H11" s="16">
        <v>38728</v>
      </c>
      <c r="I11" s="13">
        <v>94</v>
      </c>
      <c r="J11" s="17">
        <v>2</v>
      </c>
      <c r="K11" s="17">
        <v>19</v>
      </c>
      <c r="L11" s="17">
        <v>8</v>
      </c>
      <c r="M11" s="17">
        <v>18</v>
      </c>
      <c r="N11" s="17">
        <f>SUM(J11:M11)</f>
        <v>47</v>
      </c>
      <c r="O11" s="18">
        <f>100/200*N11</f>
        <v>23.5</v>
      </c>
      <c r="P11" s="19">
        <f>O11/100</f>
        <v>0.23499999999999999</v>
      </c>
    </row>
    <row r="12" spans="1:16" s="6" customFormat="1" x14ac:dyDescent="0.25">
      <c r="A12" s="12">
        <v>9</v>
      </c>
      <c r="B12" s="13" t="s">
        <v>30</v>
      </c>
      <c r="C12" s="13">
        <v>15</v>
      </c>
      <c r="D12" s="14" t="s">
        <v>19</v>
      </c>
      <c r="E12" s="15" t="s">
        <v>20</v>
      </c>
      <c r="F12" s="12">
        <v>11</v>
      </c>
      <c r="G12" s="12" t="s">
        <v>21</v>
      </c>
      <c r="H12" s="23">
        <v>46360</v>
      </c>
      <c r="I12" s="13">
        <v>74</v>
      </c>
      <c r="J12" s="17">
        <v>6</v>
      </c>
      <c r="K12" s="17">
        <v>10</v>
      </c>
      <c r="L12" s="17">
        <v>22</v>
      </c>
      <c r="M12" s="17">
        <v>6</v>
      </c>
      <c r="N12" s="17">
        <f>SUM(J12:M12)</f>
        <v>44</v>
      </c>
      <c r="O12" s="18">
        <f>100/200*N12</f>
        <v>22</v>
      </c>
      <c r="P12" s="19">
        <f>O12/100</f>
        <v>0.22</v>
      </c>
    </row>
    <row r="13" spans="1:16" s="6" customFormat="1" x14ac:dyDescent="0.25">
      <c r="A13" s="12">
        <v>10</v>
      </c>
      <c r="B13" s="13" t="s">
        <v>31</v>
      </c>
      <c r="C13" s="13">
        <v>6</v>
      </c>
      <c r="D13" s="14" t="s">
        <v>19</v>
      </c>
      <c r="E13" s="25" t="s">
        <v>20</v>
      </c>
      <c r="F13" s="13">
        <v>11</v>
      </c>
      <c r="G13" s="13" t="s">
        <v>21</v>
      </c>
      <c r="H13" s="16">
        <v>38912</v>
      </c>
      <c r="I13" s="22">
        <v>51</v>
      </c>
      <c r="J13" s="17">
        <v>12</v>
      </c>
      <c r="K13" s="17">
        <v>13</v>
      </c>
      <c r="L13" s="17">
        <v>6</v>
      </c>
      <c r="M13" s="17">
        <v>12</v>
      </c>
      <c r="N13" s="17">
        <f>SUM(J13:M13)</f>
        <v>43</v>
      </c>
      <c r="O13" s="18">
        <f>100/200*N13</f>
        <v>21.5</v>
      </c>
      <c r="P13" s="19">
        <f>O13/100</f>
        <v>0.215</v>
      </c>
    </row>
    <row r="14" spans="1:16" s="6" customFormat="1" x14ac:dyDescent="0.25">
      <c r="A14" s="12">
        <v>11</v>
      </c>
      <c r="B14" s="13" t="s">
        <v>32</v>
      </c>
      <c r="C14" s="13">
        <v>2</v>
      </c>
      <c r="D14" s="14" t="s">
        <v>19</v>
      </c>
      <c r="E14" s="15" t="s">
        <v>20</v>
      </c>
      <c r="F14" s="12">
        <v>11</v>
      </c>
      <c r="G14" s="12" t="s">
        <v>21</v>
      </c>
      <c r="H14" s="26">
        <v>38835</v>
      </c>
      <c r="I14" s="12">
        <v>66</v>
      </c>
      <c r="J14" s="17">
        <v>4</v>
      </c>
      <c r="K14" s="17">
        <v>14</v>
      </c>
      <c r="L14" s="17">
        <v>10</v>
      </c>
      <c r="M14" s="17">
        <v>12</v>
      </c>
      <c r="N14" s="17">
        <f>SUM(J14:M14)</f>
        <v>40</v>
      </c>
      <c r="O14" s="18">
        <f>100/200*N14</f>
        <v>20</v>
      </c>
      <c r="P14" s="19">
        <f>O14/100</f>
        <v>0.2</v>
      </c>
    </row>
    <row r="15" spans="1:16" s="6" customFormat="1" x14ac:dyDescent="0.25">
      <c r="A15" s="12">
        <v>12</v>
      </c>
      <c r="B15" s="13" t="s">
        <v>33</v>
      </c>
      <c r="C15" s="13">
        <v>11</v>
      </c>
      <c r="D15" s="14" t="s">
        <v>19</v>
      </c>
      <c r="E15" s="15" t="s">
        <v>20</v>
      </c>
      <c r="F15" s="12">
        <v>11</v>
      </c>
      <c r="G15" s="12" t="s">
        <v>21</v>
      </c>
      <c r="H15" s="26">
        <v>38921</v>
      </c>
      <c r="I15" s="27" t="s">
        <v>34</v>
      </c>
      <c r="J15" s="17">
        <v>9</v>
      </c>
      <c r="K15" s="17">
        <v>9</v>
      </c>
      <c r="L15" s="17">
        <v>5</v>
      </c>
      <c r="M15" s="17">
        <v>12</v>
      </c>
      <c r="N15" s="17">
        <f>SUM(J15:M15)</f>
        <v>35</v>
      </c>
      <c r="O15" s="18">
        <f>100/200*N15</f>
        <v>17.5</v>
      </c>
      <c r="P15" s="19">
        <f>O15/100</f>
        <v>0.17499999999999999</v>
      </c>
    </row>
    <row r="16" spans="1:16" s="6" customFormat="1" x14ac:dyDescent="0.25">
      <c r="A16" s="12">
        <v>13</v>
      </c>
      <c r="B16" s="13" t="s">
        <v>35</v>
      </c>
      <c r="C16" s="13">
        <v>10</v>
      </c>
      <c r="D16" s="14" t="s">
        <v>19</v>
      </c>
      <c r="E16" s="15" t="s">
        <v>20</v>
      </c>
      <c r="F16" s="12">
        <v>11</v>
      </c>
      <c r="G16" s="12" t="s">
        <v>36</v>
      </c>
      <c r="H16" s="26">
        <v>38799</v>
      </c>
      <c r="I16" s="27" t="s">
        <v>34</v>
      </c>
      <c r="J16" s="17">
        <v>1</v>
      </c>
      <c r="K16" s="17">
        <v>16</v>
      </c>
      <c r="L16" s="17">
        <v>3</v>
      </c>
      <c r="M16" s="17">
        <v>6</v>
      </c>
      <c r="N16" s="17">
        <f>SUM(J16:M16)</f>
        <v>26</v>
      </c>
      <c r="O16" s="18">
        <f>100/200*N16</f>
        <v>13</v>
      </c>
      <c r="P16" s="19">
        <f>O16/100</f>
        <v>0.13</v>
      </c>
    </row>
    <row r="17" spans="1:16" s="6" customFormat="1" x14ac:dyDescent="0.25">
      <c r="A17" s="12">
        <v>14</v>
      </c>
      <c r="B17" s="13" t="s">
        <v>37</v>
      </c>
      <c r="C17" s="13">
        <v>1</v>
      </c>
      <c r="D17" s="14" t="s">
        <v>19</v>
      </c>
      <c r="E17" s="15" t="s">
        <v>20</v>
      </c>
      <c r="F17" s="12">
        <v>11</v>
      </c>
      <c r="G17" s="12" t="s">
        <v>21</v>
      </c>
      <c r="H17" s="26">
        <v>38937</v>
      </c>
      <c r="I17" s="12">
        <v>90</v>
      </c>
      <c r="J17" s="17"/>
      <c r="K17" s="17"/>
      <c r="L17" s="17"/>
      <c r="M17" s="17"/>
      <c r="N17" s="17"/>
      <c r="O17" s="18"/>
      <c r="P17" s="19" t="s">
        <v>38</v>
      </c>
    </row>
    <row r="18" spans="1:16" s="6" customFormat="1" x14ac:dyDescent="0.25">
      <c r="A18" s="12">
        <v>15</v>
      </c>
      <c r="B18" s="13" t="s">
        <v>39</v>
      </c>
      <c r="C18" s="13">
        <v>5</v>
      </c>
      <c r="D18" s="14" t="s">
        <v>19</v>
      </c>
      <c r="E18" s="15" t="s">
        <v>20</v>
      </c>
      <c r="F18" s="12">
        <v>11</v>
      </c>
      <c r="G18" s="12" t="s">
        <v>21</v>
      </c>
      <c r="H18" s="26">
        <v>38732</v>
      </c>
      <c r="I18" s="12">
        <v>56</v>
      </c>
      <c r="J18" s="17"/>
      <c r="K18" s="17"/>
      <c r="L18" s="17"/>
      <c r="M18" s="17"/>
      <c r="N18" s="17"/>
      <c r="O18" s="17"/>
      <c r="P18" s="19" t="s">
        <v>38</v>
      </c>
    </row>
    <row r="20" spans="1:16" s="29" customFormat="1" x14ac:dyDescent="0.25">
      <c r="A20" s="28" t="s">
        <v>40</v>
      </c>
      <c r="B20" s="28"/>
      <c r="C20" s="28"/>
      <c r="D20" s="28"/>
      <c r="E20" s="28" t="s">
        <v>41</v>
      </c>
      <c r="F20" s="28"/>
      <c r="G20" s="28"/>
      <c r="H20" s="28"/>
      <c r="I20" s="28"/>
      <c r="J20" s="28"/>
      <c r="K20" s="28" t="s">
        <v>42</v>
      </c>
      <c r="L20" s="28"/>
      <c r="M20" s="28"/>
      <c r="N20" s="28" t="s">
        <v>43</v>
      </c>
      <c r="O20" s="28"/>
      <c r="P20" s="28"/>
    </row>
    <row r="21" spans="1:16" s="29" customFormat="1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 t="s">
        <v>44</v>
      </c>
      <c r="O21" s="28"/>
      <c r="P21" s="28"/>
    </row>
    <row r="22" spans="1:16" s="29" customForma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 t="s">
        <v>45</v>
      </c>
      <c r="O22" s="28"/>
      <c r="P22" s="28"/>
    </row>
    <row r="23" spans="1:16" s="29" customFormat="1" x14ac:dyDescent="0.25">
      <c r="A23" s="28" t="s">
        <v>46</v>
      </c>
      <c r="B23" s="28"/>
      <c r="C23" s="28"/>
      <c r="D23" s="28"/>
      <c r="E23" s="28" t="s">
        <v>47</v>
      </c>
      <c r="F23" s="28"/>
      <c r="G23" s="28"/>
      <c r="H23" s="28"/>
      <c r="I23" s="28"/>
      <c r="J23" s="28"/>
      <c r="K23" s="28"/>
      <c r="L23" s="28"/>
      <c r="M23" s="28"/>
      <c r="N23" s="28" t="s">
        <v>48</v>
      </c>
      <c r="O23" s="28"/>
      <c r="P23" s="28"/>
    </row>
    <row r="24" spans="1:16" s="29" customFormat="1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6" spans="1:16" s="6" customFormat="1" x14ac:dyDescent="0.25"/>
  </sheetData>
  <mergeCells count="1">
    <mergeCell ref="A1:N1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протокол_11 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2023-11-13T06:38:27Z</dcterms:created>
  <dcterms:modified xsi:type="dcterms:W3CDTF">2023-11-13T06:38:37Z</dcterms:modified>
</cp:coreProperties>
</file>