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8795" windowHeight="11070" activeTab="0"/>
  </bookViews>
  <sheets>
    <sheet name="юноши" sheetId="1" r:id="rId1"/>
  </sheets>
  <definedNames>
    <definedName name="_xlnm._FilterDatabase" localSheetId="0" hidden="1">'юноши'!$B$3:$P$128</definedName>
  </definedNames>
  <calcPr calcMode="manual" fullCalcOnLoad="1"/>
</workbook>
</file>

<file path=xl/sharedStrings.xml><?xml version="1.0" encoding="utf-8"?>
<sst xmlns="http://schemas.openxmlformats.org/spreadsheetml/2006/main" count="404" uniqueCount="160">
  <si>
    <t>Дата рождения (00.00.0000)</t>
  </si>
  <si>
    <t>№ ОО</t>
  </si>
  <si>
    <t>Класс</t>
  </si>
  <si>
    <t>№ п/п</t>
  </si>
  <si>
    <t>легкая атлетика</t>
  </si>
  <si>
    <t>результат</t>
  </si>
  <si>
    <t>зачётный балл</t>
  </si>
  <si>
    <t xml:space="preserve">прикладная </t>
  </si>
  <si>
    <t>гимнастика</t>
  </si>
  <si>
    <t>сумма</t>
  </si>
  <si>
    <t>результат (секунды)</t>
  </si>
  <si>
    <t>теория</t>
  </si>
  <si>
    <t>пол</t>
  </si>
  <si>
    <t>07.02.2002</t>
  </si>
  <si>
    <t>ю</t>
  </si>
  <si>
    <t>30.04.202</t>
  </si>
  <si>
    <t>25.07.2003</t>
  </si>
  <si>
    <t>29.12.2001</t>
  </si>
  <si>
    <t>15.12.200</t>
  </si>
  <si>
    <t>01.09.2003 г</t>
  </si>
  <si>
    <t>04.08.2002 г</t>
  </si>
  <si>
    <t>18.12.2001 г</t>
  </si>
  <si>
    <t>06.02.2002 г</t>
  </si>
  <si>
    <t>08.07.2003</t>
  </si>
  <si>
    <t>14.10.2003</t>
  </si>
  <si>
    <t>24.12.2002</t>
  </si>
  <si>
    <t>13.02.2003 </t>
  </si>
  <si>
    <t>15.07.2003 </t>
  </si>
  <si>
    <t>Королёва</t>
  </si>
  <si>
    <t>неявка</t>
  </si>
  <si>
    <t>Итог</t>
  </si>
  <si>
    <t>КОД</t>
  </si>
  <si>
    <t>911ФК 16</t>
  </si>
  <si>
    <t>911ФК 141</t>
  </si>
  <si>
    <t>911ФК 30</t>
  </si>
  <si>
    <t>911ФК 138</t>
  </si>
  <si>
    <t>911ФК 157</t>
  </si>
  <si>
    <t>911ФК 204</t>
  </si>
  <si>
    <t>911ФК 205</t>
  </si>
  <si>
    <t>911ФК 171</t>
  </si>
  <si>
    <t>911ФК 200</t>
  </si>
  <si>
    <t>911ФК 1</t>
  </si>
  <si>
    <t>911ФК 199</t>
  </si>
  <si>
    <t>911ФК 31</t>
  </si>
  <si>
    <t>911ФК 206</t>
  </si>
  <si>
    <t>911ФК 142</t>
  </si>
  <si>
    <t>911ФК 162</t>
  </si>
  <si>
    <t>911ФК 244</t>
  </si>
  <si>
    <t>911ФК 81</t>
  </si>
  <si>
    <t>911ФК 198</t>
  </si>
  <si>
    <t>911ФК 2</t>
  </si>
  <si>
    <t>911ФК 126</t>
  </si>
  <si>
    <t>911ФК 179</t>
  </si>
  <si>
    <t>911ФК 136</t>
  </si>
  <si>
    <t>911ФК 82</t>
  </si>
  <si>
    <t>911ФК 207</t>
  </si>
  <si>
    <t>911ФК 60</t>
  </si>
  <si>
    <t>911ФК 208</t>
  </si>
  <si>
    <t>911ФК 127</t>
  </si>
  <si>
    <t>911ФК 108</t>
  </si>
  <si>
    <t>911ФК 62</t>
  </si>
  <si>
    <t>911ФК 83</t>
  </si>
  <si>
    <t>911ФК 109</t>
  </si>
  <si>
    <t>911ФК 209</t>
  </si>
  <si>
    <t>911ФК 128</t>
  </si>
  <si>
    <t>911ФК 84</t>
  </si>
  <si>
    <t>911ФК 3</t>
  </si>
  <si>
    <t>911ФК 32</t>
  </si>
  <si>
    <t>911ФК 4</t>
  </si>
  <si>
    <t>911ФК 36</t>
  </si>
  <si>
    <t>911ФК 37</t>
  </si>
  <si>
    <t>911ФК 151</t>
  </si>
  <si>
    <t>911ФК 210</t>
  </si>
  <si>
    <t>911ФК 180</t>
  </si>
  <si>
    <t>911ФК 181</t>
  </si>
  <si>
    <t>911ФК 78</t>
  </si>
  <si>
    <t>911ФК 85</t>
  </si>
  <si>
    <t>911ФК 97</t>
  </si>
  <si>
    <t>911ФК 158</t>
  </si>
  <si>
    <t>911ФК 139</t>
  </si>
  <si>
    <t>911ФК 172</t>
  </si>
  <si>
    <t>911ФК 182</t>
  </si>
  <si>
    <t>911ФК 211</t>
  </si>
  <si>
    <t>911ФК 5</t>
  </si>
  <si>
    <t>911ФК 212</t>
  </si>
  <si>
    <t>911ФК 95</t>
  </si>
  <si>
    <t>911ФК 38</t>
  </si>
  <si>
    <t>911ФК 39</t>
  </si>
  <si>
    <t>911ФК 188</t>
  </si>
  <si>
    <t>911ФК 98</t>
  </si>
  <si>
    <t>911ФК 183</t>
  </si>
  <si>
    <t>911ФК 61</t>
  </si>
  <si>
    <t>911ФК 110</t>
  </si>
  <si>
    <t>911ФК 213</t>
  </si>
  <si>
    <t>911ФК 86</t>
  </si>
  <si>
    <t>911ФК 184</t>
  </si>
  <si>
    <t>911ФК 153</t>
  </si>
  <si>
    <t>911ФК 87</t>
  </si>
  <si>
    <t>911ФК 159</t>
  </si>
  <si>
    <t>911ФК 214</t>
  </si>
  <si>
    <t>911ФК 101</t>
  </si>
  <si>
    <t>911ФК 88</t>
  </si>
  <si>
    <t>911ФК 17</t>
  </si>
  <si>
    <t>911ФК 185</t>
  </si>
  <si>
    <t>911ФК 111</t>
  </si>
  <si>
    <t>911ФК 165</t>
  </si>
  <si>
    <t>911ФК 215</t>
  </si>
  <si>
    <t>911ФК 129</t>
  </si>
  <si>
    <t>911ФК 6</t>
  </si>
  <si>
    <t>911ФК 79</t>
  </si>
  <si>
    <t>911ФК 112</t>
  </si>
  <si>
    <t>911ФК 216</t>
  </si>
  <si>
    <t>911ФК 137</t>
  </si>
  <si>
    <t>911ФК 40</t>
  </si>
  <si>
    <t>911ФК 70</t>
  </si>
  <si>
    <t>911ФК 71</t>
  </si>
  <si>
    <t>911ФК 7</t>
  </si>
  <si>
    <t>911ФК 245</t>
  </si>
  <si>
    <t>911ФК 143</t>
  </si>
  <si>
    <t>911ФК 72</t>
  </si>
  <si>
    <t>911ФК 186</t>
  </si>
  <si>
    <t>911ФК 41</t>
  </si>
  <si>
    <t>911ФК 217</t>
  </si>
  <si>
    <t>911ФК 66</t>
  </si>
  <si>
    <t>911ФК 144</t>
  </si>
  <si>
    <t>911ФК 218</t>
  </si>
  <si>
    <t>911ФК 154</t>
  </si>
  <si>
    <t>911ФК 166</t>
  </si>
  <si>
    <t>911ФК 89</t>
  </si>
  <si>
    <t>911ФК 189</t>
  </si>
  <si>
    <t>911ФК 163</t>
  </si>
  <si>
    <t>911ФК 103</t>
  </si>
  <si>
    <t>911ФК 190</t>
  </si>
  <si>
    <t>911ФК 8</t>
  </si>
  <si>
    <t>911ФК 68</t>
  </si>
  <si>
    <t>911ФК 42</t>
  </si>
  <si>
    <t>911ФК 113</t>
  </si>
  <si>
    <t>911ФК 18</t>
  </si>
  <si>
    <t>911ФК 43</t>
  </si>
  <si>
    <t>911ФК 90</t>
  </si>
  <si>
    <t>911ФК 44</t>
  </si>
  <si>
    <t>911ФК 58</t>
  </si>
  <si>
    <t>911ФК 9</t>
  </si>
  <si>
    <t>911ФК 191</t>
  </si>
  <si>
    <t>911ФК 173</t>
  </si>
  <si>
    <t>911ФК 219</t>
  </si>
  <si>
    <t>911ФК 19</t>
  </si>
  <si>
    <t>911ФК 247</t>
  </si>
  <si>
    <t>911ФК 220</t>
  </si>
  <si>
    <t>911ФК 248</t>
  </si>
  <si>
    <t>911ФК 197</t>
  </si>
  <si>
    <t>911ФК 174</t>
  </si>
  <si>
    <t>911ФК 221</t>
  </si>
  <si>
    <t>911ФК 99</t>
  </si>
  <si>
    <t>911ФК 104</t>
  </si>
  <si>
    <t>911ФК 222</t>
  </si>
  <si>
    <t>911ФК 223</t>
  </si>
  <si>
    <t>Протокол окружного этапа олимпиады по физкультуре (юноши)  в  9-11  классах. 2018-2019 учебный год.</t>
  </si>
  <si>
    <t>Победитель</t>
  </si>
  <si>
    <t>Призёр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</si>
</sst>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d/mm/yyyy;@"/>
    <numFmt numFmtId="166" formatCode="dd/mm/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11111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vertical="top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 vertical="top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2" fontId="43" fillId="0" borderId="10" xfId="0" applyNumberFormat="1" applyFont="1" applyBorder="1" applyAlignment="1">
      <alignment horizontal="center" wrapText="1"/>
    </xf>
    <xf numFmtId="164" fontId="0" fillId="0" borderId="0" xfId="0" applyNumberFormat="1" applyAlignment="1">
      <alignment/>
    </xf>
    <xf numFmtId="164" fontId="43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0" fillId="0" borderId="0" xfId="0" applyNumberFormat="1" applyAlignment="1">
      <alignment vertical="top"/>
    </xf>
    <xf numFmtId="2" fontId="4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5" fillId="34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14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35" borderId="10" xfId="53" applyFont="1" applyFill="1" applyBorder="1" applyAlignment="1">
      <alignment horizontal="left" wrapText="1"/>
      <protection/>
    </xf>
    <xf numFmtId="49" fontId="5" fillId="0" borderId="10" xfId="0" applyNumberFormat="1" applyFont="1" applyBorder="1" applyAlignment="1">
      <alignment horizontal="center" vertical="center"/>
    </xf>
    <xf numFmtId="14" fontId="5" fillId="34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wrapText="1"/>
    </xf>
    <xf numFmtId="0" fontId="3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 3 Призеры района 2012-201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zoomScalePageLayoutView="0" workbookViewId="0" topLeftCell="A1">
      <selection activeCell="G1" sqref="G1:G65536"/>
    </sheetView>
  </sheetViews>
  <sheetFormatPr defaultColWidth="9.140625" defaultRowHeight="15"/>
  <cols>
    <col min="1" max="1" width="4.421875" style="0" customWidth="1"/>
    <col min="2" max="2" width="11.8515625" style="0" customWidth="1"/>
    <col min="3" max="3" width="4.8515625" style="1" customWidth="1"/>
    <col min="4" max="4" width="11.8515625" style="39" customWidth="1"/>
    <col min="5" max="5" width="9.140625" style="1" customWidth="1"/>
    <col min="6" max="6" width="4.28125" style="1" customWidth="1"/>
    <col min="7" max="7" width="9.00390625" style="1" customWidth="1"/>
    <col min="8" max="8" width="9.7109375" style="16" customWidth="1"/>
    <col min="9" max="9" width="9.140625" style="0" customWidth="1"/>
    <col min="10" max="10" width="9.140625" style="10" customWidth="1"/>
    <col min="12" max="12" width="9.140625" style="10" customWidth="1"/>
    <col min="14" max="14" width="9.140625" style="12" customWidth="1"/>
    <col min="16" max="16" width="11.28125" style="0" customWidth="1"/>
  </cols>
  <sheetData>
    <row r="1" spans="2:3" ht="15">
      <c r="B1" s="7" t="s">
        <v>157</v>
      </c>
      <c r="C1" s="7"/>
    </row>
    <row r="2" spans="7:14" ht="15">
      <c r="G2" s="58" t="s">
        <v>11</v>
      </c>
      <c r="H2" s="59"/>
      <c r="I2" s="56" t="s">
        <v>4</v>
      </c>
      <c r="J2" s="57"/>
      <c r="K2" s="56" t="s">
        <v>7</v>
      </c>
      <c r="L2" s="56"/>
      <c r="M2" s="56" t="s">
        <v>8</v>
      </c>
      <c r="N2" s="56"/>
    </row>
    <row r="3" spans="1:16" ht="38.25">
      <c r="A3" s="6" t="s">
        <v>3</v>
      </c>
      <c r="B3" s="53" t="s">
        <v>31</v>
      </c>
      <c r="C3" s="3" t="s">
        <v>12</v>
      </c>
      <c r="D3" s="32" t="s">
        <v>0</v>
      </c>
      <c r="E3" s="2" t="s">
        <v>1</v>
      </c>
      <c r="F3" s="2" t="s">
        <v>2</v>
      </c>
      <c r="G3" s="8" t="s">
        <v>5</v>
      </c>
      <c r="H3" s="11" t="s">
        <v>6</v>
      </c>
      <c r="I3" s="9" t="s">
        <v>10</v>
      </c>
      <c r="J3" s="11" t="s">
        <v>6</v>
      </c>
      <c r="K3" s="9" t="s">
        <v>10</v>
      </c>
      <c r="L3" s="11" t="s">
        <v>6</v>
      </c>
      <c r="M3" s="8" t="s">
        <v>5</v>
      </c>
      <c r="N3" s="13" t="s">
        <v>6</v>
      </c>
      <c r="O3" s="5" t="s">
        <v>9</v>
      </c>
      <c r="P3" s="54" t="s">
        <v>30</v>
      </c>
    </row>
    <row r="4" spans="1:16" ht="15">
      <c r="A4" s="4">
        <v>1</v>
      </c>
      <c r="B4" s="55" t="s">
        <v>108</v>
      </c>
      <c r="C4" s="18" t="s">
        <v>14</v>
      </c>
      <c r="D4" s="33">
        <v>37040</v>
      </c>
      <c r="E4" s="20">
        <v>67</v>
      </c>
      <c r="F4" s="30">
        <v>11</v>
      </c>
      <c r="G4" s="4">
        <v>50</v>
      </c>
      <c r="H4" s="17">
        <f aca="true" t="shared" si="0" ref="H4:H35">25*G4/58</f>
        <v>21.551724137931036</v>
      </c>
      <c r="I4" s="4">
        <v>156.1</v>
      </c>
      <c r="J4" s="14">
        <f aca="true" t="shared" si="1" ref="J4:J35">25*156.1/I4</f>
        <v>25</v>
      </c>
      <c r="K4" s="4">
        <v>24.03</v>
      </c>
      <c r="L4" s="14">
        <f aca="true" t="shared" si="2" ref="L4:L35">20*23.91/K4</f>
        <v>19.90012484394507</v>
      </c>
      <c r="M4" s="4">
        <v>9.5</v>
      </c>
      <c r="N4" s="15">
        <f aca="true" t="shared" si="3" ref="N4:N35">30*M4/9.6</f>
        <v>29.6875</v>
      </c>
      <c r="O4" s="14">
        <f aca="true" t="shared" si="4" ref="O4:O35">H4+J4+L4+N4</f>
        <v>96.1393489818761</v>
      </c>
      <c r="P4" t="s">
        <v>158</v>
      </c>
    </row>
    <row r="5" spans="1:16" ht="15">
      <c r="A5" s="4">
        <v>2</v>
      </c>
      <c r="B5" s="55" t="s">
        <v>152</v>
      </c>
      <c r="C5" s="18" t="s">
        <v>14</v>
      </c>
      <c r="D5" s="35">
        <v>37081</v>
      </c>
      <c r="E5" s="20">
        <v>93</v>
      </c>
      <c r="F5" s="30">
        <v>11</v>
      </c>
      <c r="G5" s="4">
        <v>46</v>
      </c>
      <c r="H5" s="17">
        <f t="shared" si="0"/>
        <v>19.82758620689655</v>
      </c>
      <c r="I5" s="4">
        <v>163.9</v>
      </c>
      <c r="J5" s="14">
        <f t="shared" si="1"/>
        <v>23.81025015253203</v>
      </c>
      <c r="K5" s="4">
        <v>24.87</v>
      </c>
      <c r="L5" s="14">
        <f t="shared" si="2"/>
        <v>19.227985524728588</v>
      </c>
      <c r="M5" s="4">
        <v>8.6</v>
      </c>
      <c r="N5" s="15">
        <f t="shared" si="3"/>
        <v>26.875</v>
      </c>
      <c r="O5" s="14">
        <f t="shared" si="4"/>
        <v>89.74082188415717</v>
      </c>
      <c r="P5" t="s">
        <v>159</v>
      </c>
    </row>
    <row r="6" spans="1:16" ht="15">
      <c r="A6" s="4">
        <v>3</v>
      </c>
      <c r="B6" s="55" t="s">
        <v>105</v>
      </c>
      <c r="C6" s="18" t="s">
        <v>14</v>
      </c>
      <c r="D6" s="35">
        <v>37113</v>
      </c>
      <c r="E6" s="20">
        <v>67</v>
      </c>
      <c r="F6" s="30">
        <v>11</v>
      </c>
      <c r="G6" s="4">
        <v>42</v>
      </c>
      <c r="H6" s="17">
        <f t="shared" si="0"/>
        <v>18.103448275862068</v>
      </c>
      <c r="I6" s="4">
        <v>172.3</v>
      </c>
      <c r="J6" s="14">
        <f t="shared" si="1"/>
        <v>22.649448636099823</v>
      </c>
      <c r="K6" s="4">
        <v>25.34</v>
      </c>
      <c r="L6" s="14">
        <f t="shared" si="2"/>
        <v>18.871349644830307</v>
      </c>
      <c r="M6" s="4">
        <v>9.3</v>
      </c>
      <c r="N6" s="15">
        <f t="shared" si="3"/>
        <v>29.0625</v>
      </c>
      <c r="O6" s="14">
        <f t="shared" si="4"/>
        <v>88.6867465567922</v>
      </c>
      <c r="P6" t="s">
        <v>159</v>
      </c>
    </row>
    <row r="7" spans="1:16" ht="15">
      <c r="A7" s="4">
        <v>4</v>
      </c>
      <c r="B7" s="55" t="s">
        <v>91</v>
      </c>
      <c r="C7" s="18" t="s">
        <v>14</v>
      </c>
      <c r="D7" s="28" t="s">
        <v>22</v>
      </c>
      <c r="E7" s="24">
        <v>57</v>
      </c>
      <c r="F7" s="30">
        <v>11</v>
      </c>
      <c r="G7" s="4">
        <v>41</v>
      </c>
      <c r="H7" s="17">
        <f t="shared" si="0"/>
        <v>17.67241379310345</v>
      </c>
      <c r="I7" s="4">
        <v>182.6</v>
      </c>
      <c r="J7" s="14">
        <f t="shared" si="1"/>
        <v>21.37185104052574</v>
      </c>
      <c r="K7" s="4">
        <v>24.22</v>
      </c>
      <c r="L7" s="14">
        <f t="shared" si="2"/>
        <v>19.744013212221304</v>
      </c>
      <c r="M7" s="4">
        <v>9.2</v>
      </c>
      <c r="N7" s="15">
        <f t="shared" si="3"/>
        <v>28.75</v>
      </c>
      <c r="O7" s="14">
        <f t="shared" si="4"/>
        <v>87.53827804585049</v>
      </c>
      <c r="P7" t="s">
        <v>159</v>
      </c>
    </row>
    <row r="8" spans="1:16" ht="15">
      <c r="A8" s="4">
        <v>5</v>
      </c>
      <c r="B8" s="55" t="s">
        <v>88</v>
      </c>
      <c r="C8" s="18" t="s">
        <v>14</v>
      </c>
      <c r="D8" s="20" t="s">
        <v>19</v>
      </c>
      <c r="E8" s="24">
        <v>57</v>
      </c>
      <c r="F8" s="30">
        <v>9</v>
      </c>
      <c r="G8" s="4">
        <v>44.25</v>
      </c>
      <c r="H8" s="17">
        <f t="shared" si="0"/>
        <v>19.073275862068964</v>
      </c>
      <c r="I8" s="4">
        <v>204.5</v>
      </c>
      <c r="J8" s="14">
        <f t="shared" si="1"/>
        <v>19.08312958435208</v>
      </c>
      <c r="K8" s="4">
        <v>23.91</v>
      </c>
      <c r="L8" s="14">
        <f t="shared" si="2"/>
        <v>20</v>
      </c>
      <c r="M8" s="4">
        <v>9.4</v>
      </c>
      <c r="N8" s="15">
        <f t="shared" si="3"/>
        <v>29.375</v>
      </c>
      <c r="O8" s="14">
        <f t="shared" si="4"/>
        <v>87.53140544642105</v>
      </c>
      <c r="P8" t="s">
        <v>159</v>
      </c>
    </row>
    <row r="9" spans="1:16" ht="15">
      <c r="A9" s="4">
        <v>6</v>
      </c>
      <c r="B9" s="55" t="s">
        <v>103</v>
      </c>
      <c r="C9" s="18" t="s">
        <v>14</v>
      </c>
      <c r="D9" s="33">
        <v>37137</v>
      </c>
      <c r="E9" s="20">
        <v>67</v>
      </c>
      <c r="F9" s="30">
        <v>11</v>
      </c>
      <c r="G9" s="4">
        <v>50.5</v>
      </c>
      <c r="H9" s="17">
        <f t="shared" si="0"/>
        <v>21.767241379310345</v>
      </c>
      <c r="I9" s="4">
        <v>172.8</v>
      </c>
      <c r="J9" s="14">
        <f t="shared" si="1"/>
        <v>22.583912037037035</v>
      </c>
      <c r="K9" s="4">
        <v>30.41</v>
      </c>
      <c r="L9" s="14">
        <f t="shared" si="2"/>
        <v>15.725090430779348</v>
      </c>
      <c r="M9" s="4">
        <v>8</v>
      </c>
      <c r="N9" s="15">
        <f t="shared" si="3"/>
        <v>25</v>
      </c>
      <c r="O9" s="14">
        <f t="shared" si="4"/>
        <v>85.07624384712673</v>
      </c>
      <c r="P9" t="s">
        <v>159</v>
      </c>
    </row>
    <row r="10" spans="1:16" ht="15">
      <c r="A10" s="4">
        <v>7</v>
      </c>
      <c r="B10" s="55" t="s">
        <v>143</v>
      </c>
      <c r="C10" s="18" t="s">
        <v>14</v>
      </c>
      <c r="D10" s="38">
        <v>37525</v>
      </c>
      <c r="E10" s="26">
        <v>90</v>
      </c>
      <c r="F10" s="30">
        <v>10</v>
      </c>
      <c r="G10" s="4">
        <v>41.75</v>
      </c>
      <c r="H10" s="17">
        <f t="shared" si="0"/>
        <v>17.995689655172413</v>
      </c>
      <c r="I10" s="4">
        <v>204.7</v>
      </c>
      <c r="J10" s="14">
        <f t="shared" si="1"/>
        <v>19.06448461162677</v>
      </c>
      <c r="K10" s="4">
        <v>27.38</v>
      </c>
      <c r="L10" s="14">
        <f t="shared" si="2"/>
        <v>17.46530314097882</v>
      </c>
      <c r="M10" s="4">
        <v>9.6</v>
      </c>
      <c r="N10" s="15">
        <f t="shared" si="3"/>
        <v>30</v>
      </c>
      <c r="O10" s="14">
        <f t="shared" si="4"/>
        <v>84.525477407778</v>
      </c>
      <c r="P10" t="s">
        <v>159</v>
      </c>
    </row>
    <row r="11" spans="1:16" ht="15">
      <c r="A11" s="4">
        <v>8</v>
      </c>
      <c r="B11" s="55" t="s">
        <v>140</v>
      </c>
      <c r="C11" s="18" t="s">
        <v>14</v>
      </c>
      <c r="D11" s="33">
        <v>36901</v>
      </c>
      <c r="E11" s="26">
        <v>90</v>
      </c>
      <c r="F11" s="30">
        <v>11</v>
      </c>
      <c r="G11" s="4">
        <v>42.75</v>
      </c>
      <c r="H11" s="17">
        <f t="shared" si="0"/>
        <v>18.426724137931036</v>
      </c>
      <c r="I11" s="4">
        <v>171.6</v>
      </c>
      <c r="J11" s="14">
        <f t="shared" si="1"/>
        <v>22.74184149184149</v>
      </c>
      <c r="K11" s="4">
        <v>41.87</v>
      </c>
      <c r="L11" s="14">
        <f t="shared" si="2"/>
        <v>11.421065201815143</v>
      </c>
      <c r="M11" s="4">
        <v>9.5</v>
      </c>
      <c r="N11" s="15">
        <f t="shared" si="3"/>
        <v>29.6875</v>
      </c>
      <c r="O11" s="14">
        <f t="shared" si="4"/>
        <v>82.27713083158767</v>
      </c>
      <c r="P11" t="s">
        <v>159</v>
      </c>
    </row>
    <row r="12" spans="1:16" ht="15">
      <c r="A12" s="4">
        <v>9</v>
      </c>
      <c r="B12" s="55" t="s">
        <v>153</v>
      </c>
      <c r="C12" s="18" t="s">
        <v>14</v>
      </c>
      <c r="D12" s="35">
        <v>37059</v>
      </c>
      <c r="E12" s="20">
        <v>93</v>
      </c>
      <c r="F12" s="30">
        <v>11</v>
      </c>
      <c r="G12" s="4">
        <v>36.75</v>
      </c>
      <c r="H12" s="17">
        <f t="shared" si="0"/>
        <v>15.84051724137931</v>
      </c>
      <c r="I12" s="4">
        <v>187.6</v>
      </c>
      <c r="J12" s="14">
        <f t="shared" si="1"/>
        <v>20.80223880597015</v>
      </c>
      <c r="K12" s="4">
        <v>27.19</v>
      </c>
      <c r="L12" s="14">
        <f t="shared" si="2"/>
        <v>17.58734828981243</v>
      </c>
      <c r="M12" s="4">
        <v>8.9</v>
      </c>
      <c r="N12" s="15">
        <f t="shared" si="3"/>
        <v>27.8125</v>
      </c>
      <c r="O12" s="14">
        <f t="shared" si="4"/>
        <v>82.04260433716189</v>
      </c>
      <c r="P12" t="s">
        <v>159</v>
      </c>
    </row>
    <row r="13" spans="1:15" ht="15">
      <c r="A13" s="4">
        <v>10</v>
      </c>
      <c r="B13" s="55" t="s">
        <v>68</v>
      </c>
      <c r="C13" s="31" t="s">
        <v>14</v>
      </c>
      <c r="D13" s="35">
        <v>37923</v>
      </c>
      <c r="E13" s="20">
        <v>38</v>
      </c>
      <c r="F13" s="30">
        <v>9</v>
      </c>
      <c r="G13" s="4">
        <v>38.5</v>
      </c>
      <c r="H13" s="17">
        <f t="shared" si="0"/>
        <v>16.594827586206897</v>
      </c>
      <c r="I13" s="4">
        <v>191.7</v>
      </c>
      <c r="J13" s="14">
        <f t="shared" si="1"/>
        <v>20.35732916014606</v>
      </c>
      <c r="K13" s="4">
        <v>27.06</v>
      </c>
      <c r="L13" s="14">
        <f t="shared" si="2"/>
        <v>17.671840354767184</v>
      </c>
      <c r="M13" s="4">
        <v>8.6</v>
      </c>
      <c r="N13" s="15">
        <f t="shared" si="3"/>
        <v>26.875</v>
      </c>
      <c r="O13" s="14">
        <f t="shared" si="4"/>
        <v>81.49899710112014</v>
      </c>
    </row>
    <row r="14" spans="1:15" ht="15">
      <c r="A14" s="4">
        <v>11</v>
      </c>
      <c r="B14" s="55" t="s">
        <v>151</v>
      </c>
      <c r="C14" s="18" t="s">
        <v>14</v>
      </c>
      <c r="D14" s="35">
        <v>37105</v>
      </c>
      <c r="E14" s="20">
        <v>93</v>
      </c>
      <c r="F14" s="30">
        <v>11</v>
      </c>
      <c r="G14" s="4">
        <v>38.75</v>
      </c>
      <c r="H14" s="17">
        <f t="shared" si="0"/>
        <v>16.70258620689655</v>
      </c>
      <c r="I14" s="4">
        <v>165.6</v>
      </c>
      <c r="J14" s="14">
        <f t="shared" si="1"/>
        <v>23.56582125603865</v>
      </c>
      <c r="K14" s="4">
        <v>43.63</v>
      </c>
      <c r="L14" s="14">
        <f t="shared" si="2"/>
        <v>10.960348384139353</v>
      </c>
      <c r="M14" s="4">
        <v>9.2</v>
      </c>
      <c r="N14" s="15">
        <f t="shared" si="3"/>
        <v>28.75</v>
      </c>
      <c r="O14" s="14">
        <f t="shared" si="4"/>
        <v>79.97875584707455</v>
      </c>
    </row>
    <row r="15" spans="1:15" ht="15">
      <c r="A15" s="4">
        <v>12</v>
      </c>
      <c r="B15" s="55" t="s">
        <v>141</v>
      </c>
      <c r="C15" s="18" t="s">
        <v>14</v>
      </c>
      <c r="D15" s="33">
        <v>37588</v>
      </c>
      <c r="E15" s="26">
        <v>90</v>
      </c>
      <c r="F15" s="30">
        <v>10</v>
      </c>
      <c r="G15" s="4">
        <v>34.75</v>
      </c>
      <c r="H15" s="17">
        <f t="shared" si="0"/>
        <v>14.97844827586207</v>
      </c>
      <c r="I15" s="4">
        <v>207.5</v>
      </c>
      <c r="J15" s="14">
        <f t="shared" si="1"/>
        <v>18.80722891566265</v>
      </c>
      <c r="K15" s="4">
        <v>29.58</v>
      </c>
      <c r="L15" s="14">
        <f t="shared" si="2"/>
        <v>16.16632860040568</v>
      </c>
      <c r="M15" s="4">
        <v>9.6</v>
      </c>
      <c r="N15" s="15">
        <f t="shared" si="3"/>
        <v>30</v>
      </c>
      <c r="O15" s="14">
        <f t="shared" si="4"/>
        <v>79.9520057919304</v>
      </c>
    </row>
    <row r="16" spans="1:15" ht="15">
      <c r="A16" s="4">
        <v>13</v>
      </c>
      <c r="B16" s="55" t="s">
        <v>94</v>
      </c>
      <c r="C16" s="18" t="s">
        <v>14</v>
      </c>
      <c r="D16" s="20" t="s">
        <v>21</v>
      </c>
      <c r="E16" s="24">
        <v>57</v>
      </c>
      <c r="F16" s="30">
        <v>10</v>
      </c>
      <c r="G16" s="4">
        <v>34.75</v>
      </c>
      <c r="H16" s="17">
        <f t="shared" si="0"/>
        <v>14.97844827586207</v>
      </c>
      <c r="I16" s="4">
        <v>194.1</v>
      </c>
      <c r="J16" s="14">
        <f t="shared" si="1"/>
        <v>20.105615662029884</v>
      </c>
      <c r="K16" s="4">
        <v>28.66</v>
      </c>
      <c r="L16" s="14">
        <f t="shared" si="2"/>
        <v>16.68527564549895</v>
      </c>
      <c r="M16" s="4">
        <v>8.9</v>
      </c>
      <c r="N16" s="15">
        <f t="shared" si="3"/>
        <v>27.8125</v>
      </c>
      <c r="O16" s="14">
        <f t="shared" si="4"/>
        <v>79.5818395833909</v>
      </c>
    </row>
    <row r="17" spans="1:15" ht="15">
      <c r="A17" s="4">
        <v>14</v>
      </c>
      <c r="B17" s="55" t="s">
        <v>150</v>
      </c>
      <c r="C17" s="18" t="s">
        <v>14</v>
      </c>
      <c r="D17" s="35">
        <v>37565</v>
      </c>
      <c r="E17" s="20">
        <v>93</v>
      </c>
      <c r="F17" s="30">
        <v>10</v>
      </c>
      <c r="G17" s="4">
        <v>31.75</v>
      </c>
      <c r="H17" s="17">
        <f t="shared" si="0"/>
        <v>13.685344827586206</v>
      </c>
      <c r="I17" s="4">
        <v>189.1</v>
      </c>
      <c r="J17" s="14">
        <f t="shared" si="1"/>
        <v>20.63722897937599</v>
      </c>
      <c r="K17" s="4">
        <v>32.56</v>
      </c>
      <c r="L17" s="14">
        <f t="shared" si="2"/>
        <v>14.686732186732185</v>
      </c>
      <c r="M17" s="4">
        <v>9.3</v>
      </c>
      <c r="N17" s="15">
        <f t="shared" si="3"/>
        <v>29.0625</v>
      </c>
      <c r="O17" s="14">
        <f t="shared" si="4"/>
        <v>78.07180599369438</v>
      </c>
    </row>
    <row r="18" spans="1:15" ht="15">
      <c r="A18" s="4">
        <v>15</v>
      </c>
      <c r="B18" s="55" t="s">
        <v>71</v>
      </c>
      <c r="C18" s="31" t="s">
        <v>14</v>
      </c>
      <c r="D18" s="35">
        <v>37873</v>
      </c>
      <c r="E18" s="20">
        <v>39</v>
      </c>
      <c r="F18" s="30">
        <v>9</v>
      </c>
      <c r="G18" s="4">
        <v>43.75</v>
      </c>
      <c r="H18" s="17">
        <f t="shared" si="0"/>
        <v>18.857758620689655</v>
      </c>
      <c r="I18" s="4">
        <v>196.1</v>
      </c>
      <c r="J18" s="14">
        <f t="shared" si="1"/>
        <v>19.90056093829679</v>
      </c>
      <c r="K18" s="4">
        <v>33.44</v>
      </c>
      <c r="L18" s="14">
        <f t="shared" si="2"/>
        <v>14.300239234449762</v>
      </c>
      <c r="M18" s="4">
        <v>8</v>
      </c>
      <c r="N18" s="15">
        <f t="shared" si="3"/>
        <v>25</v>
      </c>
      <c r="O18" s="14">
        <f t="shared" si="4"/>
        <v>78.0585587934362</v>
      </c>
    </row>
    <row r="19" spans="1:15" ht="15">
      <c r="A19" s="4">
        <v>16</v>
      </c>
      <c r="B19" s="55" t="s">
        <v>110</v>
      </c>
      <c r="C19" s="18" t="s">
        <v>14</v>
      </c>
      <c r="D19" s="37">
        <v>37217</v>
      </c>
      <c r="E19" s="20">
        <v>70</v>
      </c>
      <c r="F19" s="30">
        <v>10</v>
      </c>
      <c r="G19" s="4">
        <v>35.5</v>
      </c>
      <c r="H19" s="17">
        <f t="shared" si="0"/>
        <v>15.301724137931034</v>
      </c>
      <c r="I19" s="4">
        <v>209.2</v>
      </c>
      <c r="J19" s="14">
        <f t="shared" si="1"/>
        <v>18.654397705544934</v>
      </c>
      <c r="K19" s="4">
        <v>31.15</v>
      </c>
      <c r="L19" s="14">
        <f t="shared" si="2"/>
        <v>15.351524879614768</v>
      </c>
      <c r="M19" s="4">
        <v>8.9</v>
      </c>
      <c r="N19" s="15">
        <f t="shared" si="3"/>
        <v>27.8125</v>
      </c>
      <c r="O19" s="14">
        <f t="shared" si="4"/>
        <v>77.12014672309074</v>
      </c>
    </row>
    <row r="20" spans="1:15" ht="15">
      <c r="A20" s="4">
        <v>17</v>
      </c>
      <c r="B20" s="55" t="s">
        <v>100</v>
      </c>
      <c r="C20" s="18" t="s">
        <v>14</v>
      </c>
      <c r="D20" s="33">
        <v>37266</v>
      </c>
      <c r="E20" s="20">
        <v>62</v>
      </c>
      <c r="F20" s="30">
        <v>10</v>
      </c>
      <c r="G20" s="4">
        <v>29.75</v>
      </c>
      <c r="H20" s="17">
        <f t="shared" si="0"/>
        <v>12.823275862068966</v>
      </c>
      <c r="I20" s="4">
        <v>196.4</v>
      </c>
      <c r="J20" s="14">
        <f t="shared" si="1"/>
        <v>19.870162932790222</v>
      </c>
      <c r="K20" s="4">
        <v>30.72</v>
      </c>
      <c r="L20" s="14">
        <f t="shared" si="2"/>
        <v>15.56640625</v>
      </c>
      <c r="M20" s="4">
        <v>9.2</v>
      </c>
      <c r="N20" s="15">
        <f t="shared" si="3"/>
        <v>28.75</v>
      </c>
      <c r="O20" s="14">
        <f t="shared" si="4"/>
        <v>77.00984504485919</v>
      </c>
    </row>
    <row r="21" spans="1:15" ht="15">
      <c r="A21" s="4">
        <v>18</v>
      </c>
      <c r="B21" s="55" t="s">
        <v>66</v>
      </c>
      <c r="C21" s="31" t="s">
        <v>14</v>
      </c>
      <c r="D21" s="35">
        <v>37693</v>
      </c>
      <c r="E21" s="20">
        <v>38</v>
      </c>
      <c r="F21" s="30">
        <v>9</v>
      </c>
      <c r="G21" s="4">
        <v>28.75</v>
      </c>
      <c r="H21" s="17">
        <f t="shared" si="0"/>
        <v>12.392241379310345</v>
      </c>
      <c r="I21" s="4">
        <v>195.2</v>
      </c>
      <c r="J21" s="14">
        <f t="shared" si="1"/>
        <v>19.992315573770494</v>
      </c>
      <c r="K21" s="4">
        <v>31.94</v>
      </c>
      <c r="L21" s="14">
        <f t="shared" si="2"/>
        <v>14.971822166562303</v>
      </c>
      <c r="M21" s="4">
        <v>9.4</v>
      </c>
      <c r="N21" s="15">
        <f t="shared" si="3"/>
        <v>29.375</v>
      </c>
      <c r="O21" s="14">
        <f t="shared" si="4"/>
        <v>76.73137911964315</v>
      </c>
    </row>
    <row r="22" spans="1:15" ht="15">
      <c r="A22" s="4">
        <v>19</v>
      </c>
      <c r="B22" s="55" t="s">
        <v>142</v>
      </c>
      <c r="C22" s="18" t="s">
        <v>14</v>
      </c>
      <c r="D22" s="33">
        <v>37448</v>
      </c>
      <c r="E22" s="26">
        <v>90</v>
      </c>
      <c r="F22" s="30">
        <v>10</v>
      </c>
      <c r="G22" s="4">
        <v>34.75</v>
      </c>
      <c r="H22" s="17">
        <f t="shared" si="0"/>
        <v>14.97844827586207</v>
      </c>
      <c r="I22" s="4">
        <v>181.7</v>
      </c>
      <c r="J22" s="14">
        <f t="shared" si="1"/>
        <v>21.477710511832694</v>
      </c>
      <c r="K22" s="4">
        <v>48.12</v>
      </c>
      <c r="L22" s="14">
        <f t="shared" si="2"/>
        <v>9.937655860349128</v>
      </c>
      <c r="M22" s="4">
        <v>9.3</v>
      </c>
      <c r="N22" s="15">
        <f t="shared" si="3"/>
        <v>29.0625</v>
      </c>
      <c r="O22" s="14">
        <f t="shared" si="4"/>
        <v>75.45631464804389</v>
      </c>
    </row>
    <row r="23" spans="1:15" ht="15">
      <c r="A23" s="4">
        <v>20</v>
      </c>
      <c r="B23" s="55" t="s">
        <v>39</v>
      </c>
      <c r="C23" s="47" t="s">
        <v>14</v>
      </c>
      <c r="D23" s="35">
        <v>37018</v>
      </c>
      <c r="E23" s="20">
        <v>10</v>
      </c>
      <c r="F23" s="30">
        <v>11</v>
      </c>
      <c r="G23" s="4">
        <v>39.75</v>
      </c>
      <c r="H23" s="17">
        <f t="shared" si="0"/>
        <v>17.13362068965517</v>
      </c>
      <c r="I23" s="4">
        <v>200.6</v>
      </c>
      <c r="J23" s="14">
        <f t="shared" si="1"/>
        <v>19.454137587238286</v>
      </c>
      <c r="K23" s="4">
        <v>48</v>
      </c>
      <c r="L23" s="14">
        <f t="shared" si="2"/>
        <v>9.9625</v>
      </c>
      <c r="M23" s="4">
        <v>9.1</v>
      </c>
      <c r="N23" s="15">
        <f t="shared" si="3"/>
        <v>28.4375</v>
      </c>
      <c r="O23" s="14">
        <f t="shared" si="4"/>
        <v>74.98775827689346</v>
      </c>
    </row>
    <row r="24" spans="1:15" ht="15">
      <c r="A24" s="4">
        <v>21</v>
      </c>
      <c r="B24" s="55" t="s">
        <v>149</v>
      </c>
      <c r="C24" s="18" t="s">
        <v>14</v>
      </c>
      <c r="D24" s="35">
        <v>37829</v>
      </c>
      <c r="E24" s="20">
        <v>93</v>
      </c>
      <c r="F24" s="30">
        <v>9</v>
      </c>
      <c r="G24" s="4">
        <v>38</v>
      </c>
      <c r="H24" s="17">
        <f t="shared" si="0"/>
        <v>16.379310344827587</v>
      </c>
      <c r="I24" s="4">
        <v>199.1</v>
      </c>
      <c r="J24" s="14">
        <f t="shared" si="1"/>
        <v>19.600703164239075</v>
      </c>
      <c r="K24" s="4">
        <v>33.16</v>
      </c>
      <c r="L24" s="14">
        <f t="shared" si="2"/>
        <v>14.420989143546443</v>
      </c>
      <c r="M24" s="4">
        <v>7.8</v>
      </c>
      <c r="N24" s="15">
        <f t="shared" si="3"/>
        <v>24.375</v>
      </c>
      <c r="O24" s="14">
        <f t="shared" si="4"/>
        <v>74.7760026526131</v>
      </c>
    </row>
    <row r="25" spans="1:15" ht="15">
      <c r="A25" s="4">
        <v>22</v>
      </c>
      <c r="B25" s="55" t="s">
        <v>87</v>
      </c>
      <c r="C25" s="18" t="s">
        <v>14</v>
      </c>
      <c r="D25" s="35">
        <v>37591</v>
      </c>
      <c r="E25" s="20">
        <v>51</v>
      </c>
      <c r="F25" s="30">
        <v>10</v>
      </c>
      <c r="G25" s="4">
        <v>46.75</v>
      </c>
      <c r="H25" s="17">
        <f t="shared" si="0"/>
        <v>20.150862068965516</v>
      </c>
      <c r="I25" s="4">
        <v>189.9</v>
      </c>
      <c r="J25" s="14">
        <f t="shared" si="1"/>
        <v>20.55028962611901</v>
      </c>
      <c r="K25" s="4">
        <v>36.34</v>
      </c>
      <c r="L25" s="14">
        <f t="shared" si="2"/>
        <v>13.159053384700053</v>
      </c>
      <c r="M25" s="4">
        <v>6.5</v>
      </c>
      <c r="N25" s="15">
        <f t="shared" si="3"/>
        <v>20.3125</v>
      </c>
      <c r="O25" s="14">
        <f t="shared" si="4"/>
        <v>74.17270507978458</v>
      </c>
    </row>
    <row r="26" spans="1:15" ht="15">
      <c r="A26" s="4">
        <v>23</v>
      </c>
      <c r="B26" s="55" t="s">
        <v>93</v>
      </c>
      <c r="C26" s="18" t="s">
        <v>14</v>
      </c>
      <c r="D26" s="33">
        <v>37684</v>
      </c>
      <c r="E26" s="28">
        <v>57</v>
      </c>
      <c r="F26" s="30">
        <v>9</v>
      </c>
      <c r="G26" s="4">
        <v>37</v>
      </c>
      <c r="H26" s="17">
        <f t="shared" si="0"/>
        <v>15.948275862068966</v>
      </c>
      <c r="I26" s="4">
        <v>195.6</v>
      </c>
      <c r="J26" s="14">
        <f t="shared" si="1"/>
        <v>19.951431492842538</v>
      </c>
      <c r="K26" s="4">
        <v>39.31</v>
      </c>
      <c r="L26" s="14">
        <f t="shared" si="2"/>
        <v>12.16484355125922</v>
      </c>
      <c r="M26" s="4">
        <v>8.3</v>
      </c>
      <c r="N26" s="15">
        <f t="shared" si="3"/>
        <v>25.937500000000004</v>
      </c>
      <c r="O26" s="14">
        <f t="shared" si="4"/>
        <v>74.00205090617072</v>
      </c>
    </row>
    <row r="27" spans="1:15" ht="15">
      <c r="A27" s="4">
        <v>24</v>
      </c>
      <c r="B27" s="55" t="s">
        <v>40</v>
      </c>
      <c r="C27" s="47" t="s">
        <v>14</v>
      </c>
      <c r="D27" s="35">
        <v>37071</v>
      </c>
      <c r="E27" s="20">
        <v>10</v>
      </c>
      <c r="F27" s="30">
        <v>11</v>
      </c>
      <c r="G27" s="4">
        <v>45.25</v>
      </c>
      <c r="H27" s="17">
        <f t="shared" si="0"/>
        <v>19.504310344827587</v>
      </c>
      <c r="I27" s="4">
        <v>193.8</v>
      </c>
      <c r="J27" s="14">
        <f t="shared" si="1"/>
        <v>20.136738906088752</v>
      </c>
      <c r="K27" s="4">
        <v>43.25</v>
      </c>
      <c r="L27" s="14">
        <f t="shared" si="2"/>
        <v>11.05664739884393</v>
      </c>
      <c r="M27" s="4">
        <v>7.2</v>
      </c>
      <c r="N27" s="15">
        <f t="shared" si="3"/>
        <v>22.5</v>
      </c>
      <c r="O27" s="14">
        <f t="shared" si="4"/>
        <v>73.19769664976027</v>
      </c>
    </row>
    <row r="28" spans="1:15" ht="15">
      <c r="A28" s="4">
        <v>25</v>
      </c>
      <c r="B28" s="55" t="s">
        <v>69</v>
      </c>
      <c r="C28" s="31" t="s">
        <v>14</v>
      </c>
      <c r="D28" s="35">
        <v>37798</v>
      </c>
      <c r="E28" s="20">
        <v>39</v>
      </c>
      <c r="F28" s="30">
        <v>9</v>
      </c>
      <c r="G28" s="4">
        <v>32.75</v>
      </c>
      <c r="H28" s="17">
        <f t="shared" si="0"/>
        <v>14.116379310344827</v>
      </c>
      <c r="I28" s="4">
        <v>196.5</v>
      </c>
      <c r="J28" s="14">
        <f t="shared" si="1"/>
        <v>19.860050890585242</v>
      </c>
      <c r="K28" s="4">
        <v>38.05</v>
      </c>
      <c r="L28" s="14">
        <f t="shared" si="2"/>
        <v>12.567674113009199</v>
      </c>
      <c r="M28" s="4">
        <v>8.5</v>
      </c>
      <c r="N28" s="15">
        <f t="shared" si="3"/>
        <v>26.5625</v>
      </c>
      <c r="O28" s="14">
        <f t="shared" si="4"/>
        <v>73.10660431393927</v>
      </c>
    </row>
    <row r="29" spans="1:15" ht="15">
      <c r="A29" s="4">
        <v>26</v>
      </c>
      <c r="B29" s="55" t="s">
        <v>44</v>
      </c>
      <c r="C29" s="47" t="s">
        <v>14</v>
      </c>
      <c r="D29" s="33">
        <v>37115</v>
      </c>
      <c r="E29" s="28">
        <v>13</v>
      </c>
      <c r="F29" s="30">
        <v>11</v>
      </c>
      <c r="G29" s="4">
        <v>43.75</v>
      </c>
      <c r="H29" s="17">
        <f t="shared" si="0"/>
        <v>18.857758620689655</v>
      </c>
      <c r="I29" s="4">
        <v>196.9</v>
      </c>
      <c r="J29" s="14">
        <f t="shared" si="1"/>
        <v>19.819705434230574</v>
      </c>
      <c r="K29" s="4">
        <v>42.38</v>
      </c>
      <c r="L29" s="14">
        <f t="shared" si="2"/>
        <v>11.283624351109014</v>
      </c>
      <c r="M29" s="4">
        <v>7.4</v>
      </c>
      <c r="N29" s="15">
        <f t="shared" si="3"/>
        <v>23.125</v>
      </c>
      <c r="O29" s="14">
        <f t="shared" si="4"/>
        <v>73.08608840602923</v>
      </c>
    </row>
    <row r="30" spans="1:15" ht="15">
      <c r="A30" s="4">
        <v>27</v>
      </c>
      <c r="B30" s="55" t="s">
        <v>113</v>
      </c>
      <c r="C30" s="18" t="s">
        <v>14</v>
      </c>
      <c r="D30" s="33">
        <v>37473</v>
      </c>
      <c r="E30" s="20">
        <v>70</v>
      </c>
      <c r="F30" s="30">
        <v>10</v>
      </c>
      <c r="G30" s="4">
        <v>27</v>
      </c>
      <c r="H30" s="17">
        <f t="shared" si="0"/>
        <v>11.637931034482758</v>
      </c>
      <c r="I30" s="4">
        <v>207.2</v>
      </c>
      <c r="J30" s="14">
        <f t="shared" si="1"/>
        <v>18.83445945945946</v>
      </c>
      <c r="K30" s="4">
        <v>27.22</v>
      </c>
      <c r="L30" s="14">
        <f t="shared" si="2"/>
        <v>17.567964731814843</v>
      </c>
      <c r="M30" s="4">
        <v>7.9</v>
      </c>
      <c r="N30" s="15">
        <f t="shared" si="3"/>
        <v>24.6875</v>
      </c>
      <c r="O30" s="14">
        <f t="shared" si="4"/>
        <v>72.72785522575705</v>
      </c>
    </row>
    <row r="31" spans="1:15" ht="15">
      <c r="A31" s="4">
        <v>28</v>
      </c>
      <c r="B31" s="55" t="s">
        <v>137</v>
      </c>
      <c r="C31" s="18" t="s">
        <v>14</v>
      </c>
      <c r="D31" s="46">
        <v>37256</v>
      </c>
      <c r="E31" s="20">
        <v>88</v>
      </c>
      <c r="F31" s="30">
        <v>11</v>
      </c>
      <c r="G31" s="4">
        <v>41.75</v>
      </c>
      <c r="H31" s="17">
        <f t="shared" si="0"/>
        <v>17.995689655172413</v>
      </c>
      <c r="I31" s="4">
        <v>173</v>
      </c>
      <c r="J31" s="14">
        <f t="shared" si="1"/>
        <v>22.557803468208093</v>
      </c>
      <c r="K31" s="4">
        <v>46.06</v>
      </c>
      <c r="L31" s="14">
        <f t="shared" si="2"/>
        <v>10.38211029092488</v>
      </c>
      <c r="M31" s="4">
        <v>6.9</v>
      </c>
      <c r="N31" s="15">
        <f t="shared" si="3"/>
        <v>21.5625</v>
      </c>
      <c r="O31" s="14">
        <f t="shared" si="4"/>
        <v>72.49810341430538</v>
      </c>
    </row>
    <row r="32" spans="1:15" ht="15">
      <c r="A32" s="4">
        <v>29</v>
      </c>
      <c r="B32" s="55" t="s">
        <v>45</v>
      </c>
      <c r="C32" s="47" t="s">
        <v>14</v>
      </c>
      <c r="D32" s="34">
        <v>37252</v>
      </c>
      <c r="E32" s="21">
        <v>16</v>
      </c>
      <c r="F32" s="30">
        <v>11</v>
      </c>
      <c r="G32" s="4">
        <v>49.75</v>
      </c>
      <c r="H32" s="17">
        <f t="shared" si="0"/>
        <v>21.44396551724138</v>
      </c>
      <c r="I32" s="4">
        <v>202</v>
      </c>
      <c r="J32" s="14">
        <f t="shared" si="1"/>
        <v>19.31930693069307</v>
      </c>
      <c r="K32" s="4">
        <v>45.82</v>
      </c>
      <c r="L32" s="14">
        <f t="shared" si="2"/>
        <v>10.436490615451767</v>
      </c>
      <c r="M32" s="4">
        <v>6.8</v>
      </c>
      <c r="N32" s="15">
        <f t="shared" si="3"/>
        <v>21.25</v>
      </c>
      <c r="O32" s="14">
        <f t="shared" si="4"/>
        <v>72.44976306338623</v>
      </c>
    </row>
    <row r="33" spans="1:15" ht="15">
      <c r="A33" s="4">
        <v>30</v>
      </c>
      <c r="B33" s="55" t="s">
        <v>98</v>
      </c>
      <c r="C33" s="18" t="s">
        <v>14</v>
      </c>
      <c r="D33" s="43" t="s">
        <v>24</v>
      </c>
      <c r="E33" s="51">
        <v>60</v>
      </c>
      <c r="F33" s="30">
        <v>9</v>
      </c>
      <c r="G33" s="4">
        <v>26</v>
      </c>
      <c r="H33" s="17">
        <f t="shared" si="0"/>
        <v>11.206896551724139</v>
      </c>
      <c r="I33" s="4">
        <v>209.3</v>
      </c>
      <c r="J33" s="14">
        <f t="shared" si="1"/>
        <v>18.645484949832774</v>
      </c>
      <c r="K33" s="4">
        <v>31.03</v>
      </c>
      <c r="L33" s="14">
        <f t="shared" si="2"/>
        <v>15.41089268449887</v>
      </c>
      <c r="M33" s="4">
        <v>8.6</v>
      </c>
      <c r="N33" s="15">
        <f t="shared" si="3"/>
        <v>26.875</v>
      </c>
      <c r="O33" s="14">
        <f t="shared" si="4"/>
        <v>72.13827418605578</v>
      </c>
    </row>
    <row r="34" spans="1:15" ht="15">
      <c r="A34" s="4">
        <v>31</v>
      </c>
      <c r="B34" s="55" t="s">
        <v>76</v>
      </c>
      <c r="C34" s="31" t="s">
        <v>14</v>
      </c>
      <c r="D34" s="42">
        <v>37303</v>
      </c>
      <c r="E34" s="25">
        <v>41</v>
      </c>
      <c r="F34" s="30">
        <v>10</v>
      </c>
      <c r="G34" s="4">
        <v>31</v>
      </c>
      <c r="H34" s="17">
        <f t="shared" si="0"/>
        <v>13.362068965517242</v>
      </c>
      <c r="I34" s="4">
        <v>188.5</v>
      </c>
      <c r="J34" s="14">
        <f t="shared" si="1"/>
        <v>20.70291777188329</v>
      </c>
      <c r="K34" s="4">
        <v>55.25</v>
      </c>
      <c r="L34" s="14">
        <f t="shared" si="2"/>
        <v>8.655203619909502</v>
      </c>
      <c r="M34" s="4">
        <v>9.2</v>
      </c>
      <c r="N34" s="15">
        <f t="shared" si="3"/>
        <v>28.75</v>
      </c>
      <c r="O34" s="14">
        <f t="shared" si="4"/>
        <v>71.47019035731003</v>
      </c>
    </row>
    <row r="35" spans="1:15" ht="15">
      <c r="A35" s="4">
        <v>32</v>
      </c>
      <c r="B35" s="55" t="s">
        <v>145</v>
      </c>
      <c r="C35" s="18" t="s">
        <v>14</v>
      </c>
      <c r="D35" s="35">
        <v>37672</v>
      </c>
      <c r="E35" s="26">
        <v>90</v>
      </c>
      <c r="F35" s="30">
        <v>9</v>
      </c>
      <c r="G35" s="4">
        <v>31</v>
      </c>
      <c r="H35" s="17">
        <f t="shared" si="0"/>
        <v>13.362068965517242</v>
      </c>
      <c r="I35" s="4">
        <v>185.2</v>
      </c>
      <c r="J35" s="14">
        <f t="shared" si="1"/>
        <v>21.071814254859614</v>
      </c>
      <c r="K35" s="4">
        <v>30.94</v>
      </c>
      <c r="L35" s="14">
        <f t="shared" si="2"/>
        <v>15.455720749838395</v>
      </c>
      <c r="M35" s="4">
        <v>6.8</v>
      </c>
      <c r="N35" s="15">
        <f t="shared" si="3"/>
        <v>21.25</v>
      </c>
      <c r="O35" s="14">
        <f t="shared" si="4"/>
        <v>71.13960397021525</v>
      </c>
    </row>
    <row r="36" spans="1:15" ht="15">
      <c r="A36" s="4">
        <v>33</v>
      </c>
      <c r="B36" s="55" t="s">
        <v>97</v>
      </c>
      <c r="C36" s="18" t="s">
        <v>14</v>
      </c>
      <c r="D36" s="43" t="s">
        <v>23</v>
      </c>
      <c r="E36" s="51">
        <v>60</v>
      </c>
      <c r="F36" s="30">
        <v>9</v>
      </c>
      <c r="G36" s="4">
        <v>40.5</v>
      </c>
      <c r="H36" s="17">
        <f aca="true" t="shared" si="5" ref="H36:H67">25*G36/58</f>
        <v>17.45689655172414</v>
      </c>
      <c r="I36" s="4">
        <v>194.9</v>
      </c>
      <c r="J36" s="14">
        <f aca="true" t="shared" si="6" ref="J36:J57">25*156.1/I36</f>
        <v>20.023088763468444</v>
      </c>
      <c r="K36" s="4">
        <v>44.19</v>
      </c>
      <c r="L36" s="14">
        <f aca="true" t="shared" si="7" ref="L36:L67">20*23.91/K36</f>
        <v>10.821452817379498</v>
      </c>
      <c r="M36" s="4">
        <v>7.3</v>
      </c>
      <c r="N36" s="15">
        <f aca="true" t="shared" si="8" ref="N36:N67">30*M36/9.6</f>
        <v>22.8125</v>
      </c>
      <c r="O36" s="14">
        <f aca="true" t="shared" si="9" ref="O36:O67">H36+J36+L36+N36</f>
        <v>71.11393813257207</v>
      </c>
    </row>
    <row r="37" spans="1:15" ht="15">
      <c r="A37" s="4">
        <v>34</v>
      </c>
      <c r="B37" s="55" t="s">
        <v>67</v>
      </c>
      <c r="C37" s="31" t="s">
        <v>14</v>
      </c>
      <c r="D37" s="35">
        <v>37664</v>
      </c>
      <c r="E37" s="20">
        <v>38</v>
      </c>
      <c r="F37" s="30">
        <v>9</v>
      </c>
      <c r="G37" s="4">
        <v>36.75</v>
      </c>
      <c r="H37" s="17">
        <f t="shared" si="5"/>
        <v>15.84051724137931</v>
      </c>
      <c r="I37" s="4">
        <v>224</v>
      </c>
      <c r="J37" s="14">
        <f t="shared" si="6"/>
        <v>17.421875</v>
      </c>
      <c r="K37" s="4">
        <v>39</v>
      </c>
      <c r="L37" s="14">
        <f t="shared" si="7"/>
        <v>12.26153846153846</v>
      </c>
      <c r="M37" s="4">
        <v>8.1</v>
      </c>
      <c r="N37" s="15">
        <f t="shared" si="8"/>
        <v>25.3125</v>
      </c>
      <c r="O37" s="14">
        <f t="shared" si="9"/>
        <v>70.83643070291777</v>
      </c>
    </row>
    <row r="38" spans="1:15" ht="15">
      <c r="A38" s="4">
        <v>35</v>
      </c>
      <c r="B38" s="55" t="s">
        <v>144</v>
      </c>
      <c r="C38" s="18" t="s">
        <v>14</v>
      </c>
      <c r="D38" s="33">
        <v>37373</v>
      </c>
      <c r="E38" s="26">
        <v>90</v>
      </c>
      <c r="F38" s="30">
        <v>11</v>
      </c>
      <c r="G38" s="4">
        <v>35.75</v>
      </c>
      <c r="H38" s="17">
        <f t="shared" si="5"/>
        <v>15.40948275862069</v>
      </c>
      <c r="I38" s="4">
        <v>198.3</v>
      </c>
      <c r="J38" s="14">
        <f t="shared" si="6"/>
        <v>19.679778113968734</v>
      </c>
      <c r="K38" s="4">
        <v>34.19</v>
      </c>
      <c r="L38" s="14">
        <f t="shared" si="7"/>
        <v>13.986545773618017</v>
      </c>
      <c r="M38" s="4">
        <v>6.9</v>
      </c>
      <c r="N38" s="15">
        <f t="shared" si="8"/>
        <v>21.5625</v>
      </c>
      <c r="O38" s="14">
        <f t="shared" si="9"/>
        <v>70.63830664620744</v>
      </c>
    </row>
    <row r="39" spans="1:15" ht="15">
      <c r="A39" s="4">
        <v>36</v>
      </c>
      <c r="B39" s="55" t="s">
        <v>78</v>
      </c>
      <c r="C39" s="31" t="s">
        <v>14</v>
      </c>
      <c r="D39" s="42">
        <v>37841</v>
      </c>
      <c r="E39" s="25">
        <v>41</v>
      </c>
      <c r="F39" s="30">
        <v>9</v>
      </c>
      <c r="G39" s="4">
        <v>26</v>
      </c>
      <c r="H39" s="17">
        <f t="shared" si="5"/>
        <v>11.206896551724139</v>
      </c>
      <c r="I39" s="4">
        <v>199.7</v>
      </c>
      <c r="J39" s="14">
        <f t="shared" si="6"/>
        <v>19.541812719078617</v>
      </c>
      <c r="K39" s="4">
        <v>27.53</v>
      </c>
      <c r="L39" s="14">
        <f t="shared" si="7"/>
        <v>17.370141663639664</v>
      </c>
      <c r="M39" s="4">
        <v>7.2</v>
      </c>
      <c r="N39" s="15">
        <f t="shared" si="8"/>
        <v>22.5</v>
      </c>
      <c r="O39" s="14">
        <f t="shared" si="9"/>
        <v>70.61885093444242</v>
      </c>
    </row>
    <row r="40" spans="1:15" ht="15">
      <c r="A40" s="4">
        <v>37</v>
      </c>
      <c r="B40" s="55" t="s">
        <v>77</v>
      </c>
      <c r="C40" s="31" t="s">
        <v>14</v>
      </c>
      <c r="D40" s="42">
        <v>37805</v>
      </c>
      <c r="E40" s="25">
        <v>41</v>
      </c>
      <c r="F40" s="30">
        <v>9</v>
      </c>
      <c r="G40" s="4">
        <v>38.25</v>
      </c>
      <c r="H40" s="17">
        <f t="shared" si="5"/>
        <v>16.487068965517242</v>
      </c>
      <c r="I40" s="4">
        <v>217.9</v>
      </c>
      <c r="J40" s="14">
        <f t="shared" si="6"/>
        <v>17.909591555759523</v>
      </c>
      <c r="K40" s="4">
        <v>36.82</v>
      </c>
      <c r="L40" s="14">
        <f t="shared" si="7"/>
        <v>12.987506789788158</v>
      </c>
      <c r="M40" s="4">
        <v>7.4</v>
      </c>
      <c r="N40" s="15">
        <f t="shared" si="8"/>
        <v>23.125</v>
      </c>
      <c r="O40" s="14">
        <f t="shared" si="9"/>
        <v>70.50916731106491</v>
      </c>
    </row>
    <row r="41" spans="1:15" ht="15">
      <c r="A41" s="4">
        <v>38</v>
      </c>
      <c r="B41" s="55" t="s">
        <v>121</v>
      </c>
      <c r="C41" s="18" t="s">
        <v>14</v>
      </c>
      <c r="D41" s="27">
        <v>37140</v>
      </c>
      <c r="E41" s="23">
        <v>79</v>
      </c>
      <c r="F41" s="30">
        <v>11</v>
      </c>
      <c r="G41" s="4">
        <v>38.75</v>
      </c>
      <c r="H41" s="17">
        <f t="shared" si="5"/>
        <v>16.70258620689655</v>
      </c>
      <c r="I41" s="4">
        <v>190.7</v>
      </c>
      <c r="J41" s="14">
        <f t="shared" si="6"/>
        <v>20.464079706345046</v>
      </c>
      <c r="K41" s="4">
        <v>42.82</v>
      </c>
      <c r="L41" s="14">
        <f t="shared" si="7"/>
        <v>11.167678654834189</v>
      </c>
      <c r="M41" s="4">
        <v>7</v>
      </c>
      <c r="N41" s="15">
        <f t="shared" si="8"/>
        <v>21.875</v>
      </c>
      <c r="O41" s="14">
        <f t="shared" si="9"/>
        <v>70.20934456807579</v>
      </c>
    </row>
    <row r="42" spans="1:15" ht="15">
      <c r="A42" s="4">
        <v>39</v>
      </c>
      <c r="B42" s="55" t="s">
        <v>101</v>
      </c>
      <c r="C42" s="18" t="s">
        <v>14</v>
      </c>
      <c r="D42" s="35">
        <v>37457</v>
      </c>
      <c r="E42" s="20">
        <v>66</v>
      </c>
      <c r="F42" s="30">
        <v>10</v>
      </c>
      <c r="G42" s="4">
        <v>34.5</v>
      </c>
      <c r="H42" s="17">
        <f t="shared" si="5"/>
        <v>14.870689655172415</v>
      </c>
      <c r="I42" s="4">
        <v>190.1</v>
      </c>
      <c r="J42" s="14">
        <f t="shared" si="6"/>
        <v>20.528669121514994</v>
      </c>
      <c r="K42" s="4">
        <v>38.59</v>
      </c>
      <c r="L42" s="14">
        <f t="shared" si="7"/>
        <v>12.391811350090697</v>
      </c>
      <c r="M42" s="4">
        <v>6.9</v>
      </c>
      <c r="N42" s="15">
        <f t="shared" si="8"/>
        <v>21.5625</v>
      </c>
      <c r="O42" s="14">
        <f t="shared" si="9"/>
        <v>69.3536701267781</v>
      </c>
    </row>
    <row r="43" spans="1:15" ht="15">
      <c r="A43" s="4">
        <v>40</v>
      </c>
      <c r="B43" s="55" t="s">
        <v>72</v>
      </c>
      <c r="C43" s="31" t="s">
        <v>14</v>
      </c>
      <c r="D43" s="33">
        <v>37467</v>
      </c>
      <c r="E43" s="20">
        <v>39</v>
      </c>
      <c r="F43" s="30">
        <v>10</v>
      </c>
      <c r="G43" s="4">
        <v>36.75</v>
      </c>
      <c r="H43" s="17">
        <f t="shared" si="5"/>
        <v>15.84051724137931</v>
      </c>
      <c r="I43" s="4">
        <v>194.6</v>
      </c>
      <c r="J43" s="14">
        <f t="shared" si="6"/>
        <v>20.053956834532375</v>
      </c>
      <c r="K43" s="4">
        <v>54.47</v>
      </c>
      <c r="L43" s="14">
        <f t="shared" si="7"/>
        <v>8.779144483201762</v>
      </c>
      <c r="M43" s="4">
        <v>7.6</v>
      </c>
      <c r="N43" s="15">
        <f t="shared" si="8"/>
        <v>23.75</v>
      </c>
      <c r="O43" s="14">
        <f t="shared" si="9"/>
        <v>68.42361855911345</v>
      </c>
    </row>
    <row r="44" spans="1:15" ht="15">
      <c r="A44" s="4">
        <v>41</v>
      </c>
      <c r="B44" s="55" t="s">
        <v>37</v>
      </c>
      <c r="C44" s="47" t="s">
        <v>14</v>
      </c>
      <c r="D44" s="33">
        <v>37215</v>
      </c>
      <c r="E44" s="20">
        <v>6</v>
      </c>
      <c r="F44" s="30">
        <v>11</v>
      </c>
      <c r="G44" s="4">
        <v>49</v>
      </c>
      <c r="H44" s="17">
        <f t="shared" si="5"/>
        <v>21.120689655172413</v>
      </c>
      <c r="I44" s="4">
        <v>201.9</v>
      </c>
      <c r="J44" s="14">
        <f t="shared" si="6"/>
        <v>19.328875681030212</v>
      </c>
      <c r="K44" s="4">
        <v>53.78</v>
      </c>
      <c r="L44" s="14">
        <f t="shared" si="7"/>
        <v>8.891781331349943</v>
      </c>
      <c r="M44" s="4">
        <v>6</v>
      </c>
      <c r="N44" s="15">
        <f t="shared" si="8"/>
        <v>18.75</v>
      </c>
      <c r="O44" s="14">
        <f t="shared" si="9"/>
        <v>68.09134666755257</v>
      </c>
    </row>
    <row r="45" spans="1:15" ht="15">
      <c r="A45" s="4">
        <v>42</v>
      </c>
      <c r="B45" s="55" t="s">
        <v>61</v>
      </c>
      <c r="C45" s="31" t="s">
        <v>14</v>
      </c>
      <c r="D45" s="41">
        <v>36956</v>
      </c>
      <c r="E45" s="26">
        <v>34</v>
      </c>
      <c r="F45" s="30">
        <v>11</v>
      </c>
      <c r="G45" s="4">
        <v>36.75</v>
      </c>
      <c r="H45" s="17">
        <f t="shared" si="5"/>
        <v>15.84051724137931</v>
      </c>
      <c r="I45" s="4">
        <v>218.2</v>
      </c>
      <c r="J45" s="14">
        <f t="shared" si="6"/>
        <v>17.884967919340056</v>
      </c>
      <c r="K45" s="4">
        <v>50.69</v>
      </c>
      <c r="L45" s="14">
        <f t="shared" si="7"/>
        <v>9.433813375419215</v>
      </c>
      <c r="M45" s="4">
        <v>7.2</v>
      </c>
      <c r="N45" s="15">
        <f t="shared" si="8"/>
        <v>22.5</v>
      </c>
      <c r="O45" s="14">
        <f t="shared" si="9"/>
        <v>65.65929853613858</v>
      </c>
    </row>
    <row r="46" spans="1:15" ht="15">
      <c r="A46" s="4">
        <v>43</v>
      </c>
      <c r="B46" s="55" t="s">
        <v>118</v>
      </c>
      <c r="C46" s="18" t="s">
        <v>14</v>
      </c>
      <c r="D46" s="34">
        <v>37373</v>
      </c>
      <c r="E46" s="48">
        <v>77</v>
      </c>
      <c r="F46" s="30">
        <v>10</v>
      </c>
      <c r="G46" s="4">
        <v>23.5</v>
      </c>
      <c r="H46" s="17">
        <f t="shared" si="5"/>
        <v>10.129310344827585</v>
      </c>
      <c r="I46" s="4">
        <v>225</v>
      </c>
      <c r="J46" s="14">
        <f t="shared" si="6"/>
        <v>17.344444444444445</v>
      </c>
      <c r="K46" s="4">
        <v>30.37</v>
      </c>
      <c r="L46" s="14">
        <f t="shared" si="7"/>
        <v>15.745801778070463</v>
      </c>
      <c r="M46" s="4">
        <v>7.1</v>
      </c>
      <c r="N46" s="15">
        <f t="shared" si="8"/>
        <v>22.1875</v>
      </c>
      <c r="O46" s="14">
        <f t="shared" si="9"/>
        <v>65.4070565673425</v>
      </c>
    </row>
    <row r="47" spans="1:15" ht="15">
      <c r="A47" s="4">
        <v>44</v>
      </c>
      <c r="B47" s="55" t="s">
        <v>131</v>
      </c>
      <c r="C47" s="18" t="s">
        <v>14</v>
      </c>
      <c r="D47" s="48" t="s">
        <v>25</v>
      </c>
      <c r="E47" s="20">
        <v>86</v>
      </c>
      <c r="F47" s="30">
        <v>9</v>
      </c>
      <c r="G47" s="4">
        <v>31</v>
      </c>
      <c r="H47" s="17">
        <f t="shared" si="5"/>
        <v>13.362068965517242</v>
      </c>
      <c r="I47" s="4">
        <v>181.1</v>
      </c>
      <c r="J47" s="14">
        <f t="shared" si="6"/>
        <v>21.548868028713418</v>
      </c>
      <c r="K47" s="4">
        <v>57.97</v>
      </c>
      <c r="L47" s="14">
        <f t="shared" si="7"/>
        <v>8.249094359151286</v>
      </c>
      <c r="M47" s="4">
        <v>7</v>
      </c>
      <c r="N47" s="15">
        <f t="shared" si="8"/>
        <v>21.875</v>
      </c>
      <c r="O47" s="14">
        <f t="shared" si="9"/>
        <v>65.03503135338195</v>
      </c>
    </row>
    <row r="48" spans="1:15" ht="15">
      <c r="A48" s="4">
        <v>45</v>
      </c>
      <c r="B48" s="55" t="s">
        <v>63</v>
      </c>
      <c r="C48" s="31" t="s">
        <v>14</v>
      </c>
      <c r="D48" s="35" t="s">
        <v>16</v>
      </c>
      <c r="E48" s="20">
        <v>35</v>
      </c>
      <c r="F48" s="30">
        <v>9</v>
      </c>
      <c r="G48" s="4">
        <v>26.5</v>
      </c>
      <c r="H48" s="17">
        <f t="shared" si="5"/>
        <v>11.422413793103448</v>
      </c>
      <c r="I48" s="4">
        <v>199.4</v>
      </c>
      <c r="J48" s="14">
        <f t="shared" si="6"/>
        <v>19.571213640922767</v>
      </c>
      <c r="K48" s="4">
        <v>33.54</v>
      </c>
      <c r="L48" s="14">
        <f t="shared" si="7"/>
        <v>14.257602862254025</v>
      </c>
      <c r="M48" s="4">
        <v>6.3</v>
      </c>
      <c r="N48" s="15">
        <f t="shared" si="8"/>
        <v>19.6875</v>
      </c>
      <c r="O48" s="14">
        <f t="shared" si="9"/>
        <v>64.93873029628024</v>
      </c>
    </row>
    <row r="49" spans="1:15" ht="15">
      <c r="A49" s="4">
        <v>46</v>
      </c>
      <c r="B49" s="55" t="s">
        <v>38</v>
      </c>
      <c r="C49" s="47" t="s">
        <v>14</v>
      </c>
      <c r="D49" s="35">
        <v>36909</v>
      </c>
      <c r="E49" s="20">
        <v>6</v>
      </c>
      <c r="F49" s="30">
        <v>11</v>
      </c>
      <c r="G49" s="4">
        <v>27.75</v>
      </c>
      <c r="H49" s="17">
        <f t="shared" si="5"/>
        <v>11.961206896551724</v>
      </c>
      <c r="I49" s="4">
        <v>203</v>
      </c>
      <c r="J49" s="14">
        <f t="shared" si="6"/>
        <v>19.224137931034484</v>
      </c>
      <c r="K49" s="4">
        <v>47.62</v>
      </c>
      <c r="L49" s="14">
        <f t="shared" si="7"/>
        <v>10.0419991600168</v>
      </c>
      <c r="M49" s="4">
        <v>7.4</v>
      </c>
      <c r="N49" s="15">
        <f t="shared" si="8"/>
        <v>23.125</v>
      </c>
      <c r="O49" s="14">
        <f t="shared" si="9"/>
        <v>64.352343987603</v>
      </c>
    </row>
    <row r="50" spans="1:15" ht="15">
      <c r="A50" s="4">
        <v>47</v>
      </c>
      <c r="B50" s="55" t="s">
        <v>74</v>
      </c>
      <c r="C50" s="31" t="s">
        <v>14</v>
      </c>
      <c r="D50" s="35" t="s">
        <v>18</v>
      </c>
      <c r="E50" s="20">
        <v>40</v>
      </c>
      <c r="F50" s="30">
        <v>11</v>
      </c>
      <c r="G50" s="4">
        <v>21.75</v>
      </c>
      <c r="H50" s="17">
        <f t="shared" si="5"/>
        <v>9.375</v>
      </c>
      <c r="I50" s="4">
        <v>188.3</v>
      </c>
      <c r="J50" s="14">
        <f t="shared" si="6"/>
        <v>20.724907063197026</v>
      </c>
      <c r="K50" s="4">
        <v>32.06</v>
      </c>
      <c r="L50" s="14">
        <f t="shared" si="7"/>
        <v>14.915782907049282</v>
      </c>
      <c r="M50" s="4">
        <v>6.1</v>
      </c>
      <c r="N50" s="15">
        <f t="shared" si="8"/>
        <v>19.0625</v>
      </c>
      <c r="O50" s="14">
        <f t="shared" si="9"/>
        <v>64.07818997024631</v>
      </c>
    </row>
    <row r="51" spans="1:15" ht="15">
      <c r="A51" s="4">
        <v>48</v>
      </c>
      <c r="B51" s="55" t="s">
        <v>86</v>
      </c>
      <c r="C51" s="18" t="s">
        <v>14</v>
      </c>
      <c r="D51" s="36">
        <v>37719</v>
      </c>
      <c r="E51" s="20">
        <v>51</v>
      </c>
      <c r="F51" s="30">
        <v>9</v>
      </c>
      <c r="G51" s="4">
        <v>29.75</v>
      </c>
      <c r="H51" s="17">
        <f t="shared" si="5"/>
        <v>12.823275862068966</v>
      </c>
      <c r="I51" s="4">
        <v>188</v>
      </c>
      <c r="J51" s="14">
        <f t="shared" si="6"/>
        <v>20.757978723404257</v>
      </c>
      <c r="K51" s="4">
        <v>50.22</v>
      </c>
      <c r="L51" s="14">
        <f t="shared" si="7"/>
        <v>9.5221027479092</v>
      </c>
      <c r="M51" s="4">
        <v>6.7</v>
      </c>
      <c r="N51" s="15">
        <f t="shared" si="8"/>
        <v>20.9375</v>
      </c>
      <c r="O51" s="14">
        <f t="shared" si="9"/>
        <v>64.04085733338243</v>
      </c>
    </row>
    <row r="52" spans="1:15" ht="15">
      <c r="A52" s="4">
        <v>49</v>
      </c>
      <c r="B52" s="55" t="s">
        <v>42</v>
      </c>
      <c r="C52" s="47" t="s">
        <v>14</v>
      </c>
      <c r="D52" s="33">
        <v>36880</v>
      </c>
      <c r="E52" s="28">
        <v>13</v>
      </c>
      <c r="F52" s="30">
        <v>11</v>
      </c>
      <c r="G52" s="4">
        <v>30.5</v>
      </c>
      <c r="H52" s="17">
        <f t="shared" si="5"/>
        <v>13.14655172413793</v>
      </c>
      <c r="I52" s="4">
        <v>207.6</v>
      </c>
      <c r="J52" s="14">
        <f t="shared" si="6"/>
        <v>18.798169556840076</v>
      </c>
      <c r="K52" s="4">
        <v>47.59</v>
      </c>
      <c r="L52" s="14">
        <f t="shared" si="7"/>
        <v>10.0483294809834</v>
      </c>
      <c r="M52" s="4">
        <v>6.8</v>
      </c>
      <c r="N52" s="15">
        <f t="shared" si="8"/>
        <v>21.25</v>
      </c>
      <c r="O52" s="14">
        <f t="shared" si="9"/>
        <v>63.243050761961406</v>
      </c>
    </row>
    <row r="53" spans="1:15" ht="15">
      <c r="A53" s="4">
        <v>50</v>
      </c>
      <c r="B53" s="55" t="s">
        <v>156</v>
      </c>
      <c r="C53" s="18" t="s">
        <v>14</v>
      </c>
      <c r="D53" s="38">
        <v>37757</v>
      </c>
      <c r="E53" s="22" t="s">
        <v>28</v>
      </c>
      <c r="F53" s="30">
        <v>9</v>
      </c>
      <c r="G53" s="4">
        <v>34</v>
      </c>
      <c r="H53" s="17">
        <f t="shared" si="5"/>
        <v>14.655172413793103</v>
      </c>
      <c r="I53" s="4">
        <v>203.2</v>
      </c>
      <c r="J53" s="14">
        <f t="shared" si="6"/>
        <v>19.20521653543307</v>
      </c>
      <c r="K53" s="4">
        <v>51.63</v>
      </c>
      <c r="L53" s="14">
        <f t="shared" si="7"/>
        <v>9.26205694363742</v>
      </c>
      <c r="M53" s="4">
        <v>6.2</v>
      </c>
      <c r="N53" s="15">
        <f t="shared" si="8"/>
        <v>19.375</v>
      </c>
      <c r="O53" s="14">
        <f t="shared" si="9"/>
        <v>62.497445892863595</v>
      </c>
    </row>
    <row r="54" spans="1:15" ht="15">
      <c r="A54" s="4">
        <v>51</v>
      </c>
      <c r="B54" s="55" t="s">
        <v>155</v>
      </c>
      <c r="C54" s="18" t="s">
        <v>14</v>
      </c>
      <c r="D54" s="27">
        <v>37841</v>
      </c>
      <c r="E54" s="22" t="s">
        <v>28</v>
      </c>
      <c r="F54" s="30">
        <v>9</v>
      </c>
      <c r="G54" s="4">
        <v>28.75</v>
      </c>
      <c r="H54" s="17">
        <f t="shared" si="5"/>
        <v>12.392241379310345</v>
      </c>
      <c r="I54" s="4">
        <v>213</v>
      </c>
      <c r="J54" s="14">
        <f t="shared" si="6"/>
        <v>18.321596244131456</v>
      </c>
      <c r="K54" s="4">
        <v>57.21</v>
      </c>
      <c r="L54" s="14">
        <f t="shared" si="7"/>
        <v>8.358678552700576</v>
      </c>
      <c r="M54" s="4">
        <v>7.3</v>
      </c>
      <c r="N54" s="15">
        <f t="shared" si="8"/>
        <v>22.8125</v>
      </c>
      <c r="O54" s="14">
        <f t="shared" si="9"/>
        <v>61.88501617614238</v>
      </c>
    </row>
    <row r="55" spans="1:15" ht="15">
      <c r="A55" s="4">
        <v>52</v>
      </c>
      <c r="B55" s="55" t="s">
        <v>85</v>
      </c>
      <c r="C55" s="18" t="s">
        <v>14</v>
      </c>
      <c r="D55" s="36">
        <v>37433</v>
      </c>
      <c r="E55" s="20">
        <v>51</v>
      </c>
      <c r="F55" s="30">
        <v>10</v>
      </c>
      <c r="G55" s="4">
        <v>30.75</v>
      </c>
      <c r="H55" s="17">
        <f t="shared" si="5"/>
        <v>13.254310344827585</v>
      </c>
      <c r="I55" s="4">
        <v>179.9</v>
      </c>
      <c r="J55" s="14">
        <f t="shared" si="6"/>
        <v>21.692607003891048</v>
      </c>
      <c r="K55" s="4">
        <v>76.6</v>
      </c>
      <c r="L55" s="14">
        <f t="shared" si="7"/>
        <v>6.242819843342037</v>
      </c>
      <c r="M55" s="4">
        <v>6.6</v>
      </c>
      <c r="N55" s="15">
        <f t="shared" si="8"/>
        <v>20.625</v>
      </c>
      <c r="O55" s="14">
        <f t="shared" si="9"/>
        <v>61.814737192060676</v>
      </c>
    </row>
    <row r="56" spans="1:15" ht="15">
      <c r="A56" s="4">
        <v>53</v>
      </c>
      <c r="B56" s="55" t="s">
        <v>112</v>
      </c>
      <c r="C56" s="18" t="s">
        <v>14</v>
      </c>
      <c r="D56" s="33">
        <v>37650</v>
      </c>
      <c r="E56" s="20">
        <v>70</v>
      </c>
      <c r="F56" s="30">
        <v>9</v>
      </c>
      <c r="G56" s="4">
        <v>27</v>
      </c>
      <c r="H56" s="17">
        <f t="shared" si="5"/>
        <v>11.637931034482758</v>
      </c>
      <c r="I56" s="4">
        <v>226.7</v>
      </c>
      <c r="J56" s="14">
        <f t="shared" si="6"/>
        <v>17.214380238200267</v>
      </c>
      <c r="K56" s="4">
        <v>55.28</v>
      </c>
      <c r="L56" s="14">
        <f t="shared" si="7"/>
        <v>8.650506512301012</v>
      </c>
      <c r="M56" s="4">
        <v>7.3</v>
      </c>
      <c r="N56" s="15">
        <f t="shared" si="8"/>
        <v>22.8125</v>
      </c>
      <c r="O56" s="14">
        <f t="shared" si="9"/>
        <v>60.31531778498404</v>
      </c>
    </row>
    <row r="57" spans="1:15" ht="15">
      <c r="A57" s="4">
        <v>54</v>
      </c>
      <c r="B57" s="55" t="s">
        <v>96</v>
      </c>
      <c r="C57" s="18" t="s">
        <v>14</v>
      </c>
      <c r="D57" s="35">
        <v>37747</v>
      </c>
      <c r="E57" s="20">
        <v>58</v>
      </c>
      <c r="F57" s="30">
        <v>9</v>
      </c>
      <c r="G57" s="4">
        <v>29</v>
      </c>
      <c r="H57" s="17">
        <f t="shared" si="5"/>
        <v>12.5</v>
      </c>
      <c r="I57" s="4">
        <v>281</v>
      </c>
      <c r="J57" s="14">
        <f t="shared" si="6"/>
        <v>13.887900355871887</v>
      </c>
      <c r="K57" s="4">
        <v>52.28</v>
      </c>
      <c r="L57" s="14">
        <f t="shared" si="7"/>
        <v>9.146901300688599</v>
      </c>
      <c r="M57" s="4">
        <v>6.6</v>
      </c>
      <c r="N57" s="15">
        <f t="shared" si="8"/>
        <v>20.625</v>
      </c>
      <c r="O57" s="14">
        <f t="shared" si="9"/>
        <v>56.15980165656048</v>
      </c>
    </row>
    <row r="58" spans="1:15" ht="15">
      <c r="A58" s="4">
        <v>55</v>
      </c>
      <c r="B58" s="55" t="s">
        <v>111</v>
      </c>
      <c r="C58" s="18" t="s">
        <v>14</v>
      </c>
      <c r="D58" s="33">
        <v>37552</v>
      </c>
      <c r="E58" s="20">
        <v>70</v>
      </c>
      <c r="F58" s="30">
        <v>10</v>
      </c>
      <c r="G58" s="4">
        <v>42</v>
      </c>
      <c r="H58" s="17">
        <f t="shared" si="5"/>
        <v>18.103448275862068</v>
      </c>
      <c r="I58" s="4">
        <v>0</v>
      </c>
      <c r="J58" s="14">
        <v>0</v>
      </c>
      <c r="K58" s="4">
        <v>33.31</v>
      </c>
      <c r="L58" s="14">
        <f t="shared" si="7"/>
        <v>14.356049234464123</v>
      </c>
      <c r="M58" s="4">
        <v>7.4</v>
      </c>
      <c r="N58" s="15">
        <f t="shared" si="8"/>
        <v>23.125</v>
      </c>
      <c r="O58" s="14">
        <f t="shared" si="9"/>
        <v>55.58449751032619</v>
      </c>
    </row>
    <row r="59" spans="1:15" ht="15">
      <c r="A59" s="4">
        <v>56</v>
      </c>
      <c r="B59" s="55" t="s">
        <v>81</v>
      </c>
      <c r="C59" s="31" t="s">
        <v>14</v>
      </c>
      <c r="D59" s="35">
        <v>37180</v>
      </c>
      <c r="E59" s="20">
        <v>43</v>
      </c>
      <c r="F59" s="30">
        <v>11</v>
      </c>
      <c r="G59" s="4">
        <v>44.5</v>
      </c>
      <c r="H59" s="17">
        <f t="shared" si="5"/>
        <v>19.18103448275862</v>
      </c>
      <c r="I59" s="4">
        <v>235.4</v>
      </c>
      <c r="J59" s="14">
        <f>25*156.1/I59</f>
        <v>16.578164825828377</v>
      </c>
      <c r="K59" s="4">
        <v>27.87</v>
      </c>
      <c r="L59" s="14">
        <f t="shared" si="7"/>
        <v>17.158234660925725</v>
      </c>
      <c r="M59" s="4">
        <v>0</v>
      </c>
      <c r="N59" s="15">
        <f t="shared" si="8"/>
        <v>0</v>
      </c>
      <c r="O59" s="14">
        <f t="shared" si="9"/>
        <v>52.91743396951273</v>
      </c>
    </row>
    <row r="60" spans="1:15" ht="15">
      <c r="A60" s="4">
        <v>57</v>
      </c>
      <c r="B60" s="55" t="s">
        <v>47</v>
      </c>
      <c r="C60" s="47" t="s">
        <v>14</v>
      </c>
      <c r="D60" s="29">
        <v>36877</v>
      </c>
      <c r="E60" s="21">
        <v>16</v>
      </c>
      <c r="F60" s="30">
        <v>11</v>
      </c>
      <c r="G60" s="4">
        <v>42.75</v>
      </c>
      <c r="H60" s="17">
        <f t="shared" si="5"/>
        <v>18.426724137931036</v>
      </c>
      <c r="I60" s="4">
        <v>175</v>
      </c>
      <c r="J60" s="14">
        <f>25*156.1/I60</f>
        <v>22.3</v>
      </c>
      <c r="K60" s="4">
        <v>39.94</v>
      </c>
      <c r="L60" s="14">
        <f t="shared" si="7"/>
        <v>11.972959439158739</v>
      </c>
      <c r="M60" s="4">
        <v>0</v>
      </c>
      <c r="N60" s="15">
        <f t="shared" si="8"/>
        <v>0</v>
      </c>
      <c r="O60" s="14">
        <f t="shared" si="9"/>
        <v>52.69968357708977</v>
      </c>
    </row>
    <row r="61" spans="1:15" ht="15">
      <c r="A61" s="4">
        <v>58</v>
      </c>
      <c r="B61" s="55" t="s">
        <v>139</v>
      </c>
      <c r="C61" s="18" t="s">
        <v>14</v>
      </c>
      <c r="D61" s="35">
        <v>37123</v>
      </c>
      <c r="E61" s="20">
        <v>89</v>
      </c>
      <c r="F61" s="30">
        <v>11</v>
      </c>
      <c r="G61" s="4">
        <v>37.5</v>
      </c>
      <c r="H61" s="17">
        <f t="shared" si="5"/>
        <v>16.163793103448278</v>
      </c>
      <c r="I61" s="4">
        <v>0</v>
      </c>
      <c r="J61" s="14">
        <v>0</v>
      </c>
      <c r="K61" s="4">
        <v>47.43</v>
      </c>
      <c r="L61" s="14">
        <f t="shared" si="7"/>
        <v>10.082226438962682</v>
      </c>
      <c r="M61" s="4">
        <v>7.9</v>
      </c>
      <c r="N61" s="15">
        <f t="shared" si="8"/>
        <v>24.6875</v>
      </c>
      <c r="O61" s="14">
        <f t="shared" si="9"/>
        <v>50.93351954241096</v>
      </c>
    </row>
    <row r="62" spans="1:15" ht="15">
      <c r="A62" s="4">
        <v>59</v>
      </c>
      <c r="B62" s="55" t="s">
        <v>120</v>
      </c>
      <c r="C62" s="18" t="s">
        <v>14</v>
      </c>
      <c r="D62" s="27">
        <v>37220</v>
      </c>
      <c r="E62" s="23">
        <v>79</v>
      </c>
      <c r="F62" s="30">
        <v>11</v>
      </c>
      <c r="G62" s="4">
        <v>38.5</v>
      </c>
      <c r="H62" s="17">
        <f t="shared" si="5"/>
        <v>16.594827586206897</v>
      </c>
      <c r="I62" s="4">
        <v>199</v>
      </c>
      <c r="J62" s="14">
        <f aca="true" t="shared" si="10" ref="J62:J74">25*156.1/I62</f>
        <v>19.610552763819097</v>
      </c>
      <c r="K62" s="4">
        <v>34.56</v>
      </c>
      <c r="L62" s="14">
        <f t="shared" si="7"/>
        <v>13.836805555555554</v>
      </c>
      <c r="M62" s="4">
        <v>0</v>
      </c>
      <c r="N62" s="15">
        <f t="shared" si="8"/>
        <v>0</v>
      </c>
      <c r="O62" s="14">
        <f t="shared" si="9"/>
        <v>50.04218590558155</v>
      </c>
    </row>
    <row r="63" spans="1:15" ht="15">
      <c r="A63" s="4">
        <v>60</v>
      </c>
      <c r="B63" s="55" t="s">
        <v>36</v>
      </c>
      <c r="C63" s="47" t="s">
        <v>14</v>
      </c>
      <c r="D63" s="33">
        <v>37881</v>
      </c>
      <c r="E63" s="20">
        <v>6</v>
      </c>
      <c r="F63" s="30">
        <v>9</v>
      </c>
      <c r="G63" s="4">
        <v>37</v>
      </c>
      <c r="H63" s="17">
        <f t="shared" si="5"/>
        <v>15.948275862068966</v>
      </c>
      <c r="I63" s="4">
        <v>230.3</v>
      </c>
      <c r="J63" s="14">
        <f t="shared" si="10"/>
        <v>16.945288753799392</v>
      </c>
      <c r="K63" s="4">
        <v>28.81</v>
      </c>
      <c r="L63" s="14">
        <f t="shared" si="7"/>
        <v>16.59840333217633</v>
      </c>
      <c r="M63" s="4">
        <v>0</v>
      </c>
      <c r="N63" s="15">
        <f t="shared" si="8"/>
        <v>0</v>
      </c>
      <c r="O63" s="14">
        <f t="shared" si="9"/>
        <v>49.49196794804469</v>
      </c>
    </row>
    <row r="64" spans="1:15" ht="15">
      <c r="A64" s="4">
        <v>61</v>
      </c>
      <c r="B64" s="55" t="s">
        <v>128</v>
      </c>
      <c r="C64" s="18" t="s">
        <v>14</v>
      </c>
      <c r="D64" s="44">
        <v>37210</v>
      </c>
      <c r="E64" s="20">
        <v>85</v>
      </c>
      <c r="F64" s="30">
        <v>11</v>
      </c>
      <c r="G64" s="4">
        <v>30.75</v>
      </c>
      <c r="H64" s="17">
        <f t="shared" si="5"/>
        <v>13.254310344827585</v>
      </c>
      <c r="I64" s="4">
        <v>195.6</v>
      </c>
      <c r="J64" s="14">
        <f t="shared" si="10"/>
        <v>19.951431492842538</v>
      </c>
      <c r="K64" s="4">
        <v>31.56</v>
      </c>
      <c r="L64" s="14">
        <f t="shared" si="7"/>
        <v>15.152091254752852</v>
      </c>
      <c r="M64" s="4">
        <v>0</v>
      </c>
      <c r="N64" s="15">
        <f t="shared" si="8"/>
        <v>0</v>
      </c>
      <c r="O64" s="14">
        <f t="shared" si="9"/>
        <v>48.35783309242298</v>
      </c>
    </row>
    <row r="65" spans="1:15" ht="15">
      <c r="A65" s="4">
        <v>62</v>
      </c>
      <c r="B65" s="55" t="s">
        <v>119</v>
      </c>
      <c r="C65" s="18" t="s">
        <v>14</v>
      </c>
      <c r="D65" s="34">
        <v>37577</v>
      </c>
      <c r="E65" s="48">
        <v>77</v>
      </c>
      <c r="F65" s="30">
        <v>10</v>
      </c>
      <c r="G65" s="4">
        <v>28.5</v>
      </c>
      <c r="H65" s="17">
        <f t="shared" si="5"/>
        <v>12.28448275862069</v>
      </c>
      <c r="I65" s="4">
        <v>225.5</v>
      </c>
      <c r="J65" s="14">
        <f t="shared" si="10"/>
        <v>17.305986696230597</v>
      </c>
      <c r="K65" s="4">
        <v>25.53</v>
      </c>
      <c r="L65" s="14">
        <f t="shared" si="7"/>
        <v>18.730904817861337</v>
      </c>
      <c r="M65" s="4">
        <v>0</v>
      </c>
      <c r="N65" s="15">
        <f t="shared" si="8"/>
        <v>0</v>
      </c>
      <c r="O65" s="14">
        <f t="shared" si="9"/>
        <v>48.321374272712625</v>
      </c>
    </row>
    <row r="66" spans="1:15" ht="15">
      <c r="A66" s="4">
        <v>63</v>
      </c>
      <c r="B66" s="55" t="s">
        <v>46</v>
      </c>
      <c r="C66" s="47" t="s">
        <v>14</v>
      </c>
      <c r="D66" s="29">
        <v>36928</v>
      </c>
      <c r="E66" s="21">
        <v>16</v>
      </c>
      <c r="F66" s="30">
        <v>11</v>
      </c>
      <c r="G66" s="4">
        <v>38.75</v>
      </c>
      <c r="H66" s="17">
        <f t="shared" si="5"/>
        <v>16.70258620689655</v>
      </c>
      <c r="I66" s="4">
        <v>183.9</v>
      </c>
      <c r="J66" s="14">
        <f t="shared" si="10"/>
        <v>21.220772158781948</v>
      </c>
      <c r="K66" s="4">
        <v>47.82</v>
      </c>
      <c r="L66" s="14">
        <f t="shared" si="7"/>
        <v>10</v>
      </c>
      <c r="M66" s="4">
        <v>0</v>
      </c>
      <c r="N66" s="15">
        <f t="shared" si="8"/>
        <v>0</v>
      </c>
      <c r="O66" s="14">
        <f t="shared" si="9"/>
        <v>47.923358365678496</v>
      </c>
    </row>
    <row r="67" spans="1:15" ht="15">
      <c r="A67" s="4">
        <v>64</v>
      </c>
      <c r="B67" s="55" t="s">
        <v>49</v>
      </c>
      <c r="C67" s="47" t="s">
        <v>14</v>
      </c>
      <c r="D67" s="35">
        <v>36988</v>
      </c>
      <c r="E67" s="20">
        <v>19</v>
      </c>
      <c r="F67" s="30">
        <v>11</v>
      </c>
      <c r="G67" s="4">
        <v>36.75</v>
      </c>
      <c r="H67" s="17">
        <f t="shared" si="5"/>
        <v>15.84051724137931</v>
      </c>
      <c r="I67" s="4">
        <v>172.6</v>
      </c>
      <c r="J67" s="14">
        <f t="shared" si="10"/>
        <v>22.61008111239861</v>
      </c>
      <c r="K67" s="4">
        <v>51.9</v>
      </c>
      <c r="L67" s="14">
        <f t="shared" si="7"/>
        <v>9.213872832369942</v>
      </c>
      <c r="M67" s="4">
        <v>0</v>
      </c>
      <c r="N67" s="15">
        <f t="shared" si="8"/>
        <v>0</v>
      </c>
      <c r="O67" s="14">
        <f t="shared" si="9"/>
        <v>47.664471186147864</v>
      </c>
    </row>
    <row r="68" spans="1:15" ht="15">
      <c r="A68" s="4">
        <v>65</v>
      </c>
      <c r="B68" s="55" t="s">
        <v>114</v>
      </c>
      <c r="C68" s="18" t="s">
        <v>14</v>
      </c>
      <c r="D68" s="29">
        <v>37890</v>
      </c>
      <c r="E68" s="20">
        <v>72</v>
      </c>
      <c r="F68" s="30">
        <v>9</v>
      </c>
      <c r="G68" s="4">
        <v>36</v>
      </c>
      <c r="H68" s="17">
        <f aca="true" t="shared" si="11" ref="H68:H99">25*G68/58</f>
        <v>15.517241379310345</v>
      </c>
      <c r="I68" s="4">
        <v>199.7</v>
      </c>
      <c r="J68" s="14">
        <f t="shared" si="10"/>
        <v>19.541812719078617</v>
      </c>
      <c r="K68" s="4">
        <v>38.81</v>
      </c>
      <c r="L68" s="14">
        <f aca="true" t="shared" si="12" ref="L68:L90">20*23.91/K68</f>
        <v>12.321566606544703</v>
      </c>
      <c r="M68" s="4">
        <v>0</v>
      </c>
      <c r="N68" s="15">
        <f aca="true" t="shared" si="13" ref="N68:N99">30*M68/9.6</f>
        <v>0</v>
      </c>
      <c r="O68" s="14">
        <f aca="true" t="shared" si="14" ref="O68:O92">H68+J68+L68+N68</f>
        <v>47.38062070493366</v>
      </c>
    </row>
    <row r="69" spans="1:15" ht="15">
      <c r="A69" s="4">
        <v>66</v>
      </c>
      <c r="B69" s="55" t="s">
        <v>127</v>
      </c>
      <c r="C69" s="18" t="s">
        <v>14</v>
      </c>
      <c r="D69" s="44">
        <v>37692</v>
      </c>
      <c r="E69" s="20">
        <v>85</v>
      </c>
      <c r="F69" s="30">
        <v>9</v>
      </c>
      <c r="G69" s="4">
        <v>31.75</v>
      </c>
      <c r="H69" s="17">
        <f t="shared" si="11"/>
        <v>13.685344827586206</v>
      </c>
      <c r="I69" s="4">
        <v>216.5</v>
      </c>
      <c r="J69" s="14">
        <f t="shared" si="10"/>
        <v>18.02540415704388</v>
      </c>
      <c r="K69" s="4">
        <v>32.06</v>
      </c>
      <c r="L69" s="14">
        <f t="shared" si="12"/>
        <v>14.915782907049282</v>
      </c>
      <c r="M69" s="4">
        <v>0</v>
      </c>
      <c r="N69" s="15">
        <f t="shared" si="13"/>
        <v>0</v>
      </c>
      <c r="O69" s="14">
        <f t="shared" si="14"/>
        <v>46.62653189167937</v>
      </c>
    </row>
    <row r="70" spans="1:15" ht="15">
      <c r="A70" s="4">
        <v>67</v>
      </c>
      <c r="B70" s="55" t="s">
        <v>58</v>
      </c>
      <c r="C70" s="47" t="s">
        <v>14</v>
      </c>
      <c r="D70" s="33" t="s">
        <v>15</v>
      </c>
      <c r="E70" s="20">
        <v>32</v>
      </c>
      <c r="F70" s="30">
        <v>10</v>
      </c>
      <c r="G70" s="4">
        <v>37.75</v>
      </c>
      <c r="H70" s="17">
        <f t="shared" si="11"/>
        <v>16.271551724137932</v>
      </c>
      <c r="I70" s="4">
        <v>177.3</v>
      </c>
      <c r="J70" s="14">
        <f t="shared" si="10"/>
        <v>22.0107163000564</v>
      </c>
      <c r="K70" s="4">
        <v>58.75</v>
      </c>
      <c r="L70" s="14">
        <f t="shared" si="12"/>
        <v>8.139574468085106</v>
      </c>
      <c r="M70" s="4">
        <v>0</v>
      </c>
      <c r="N70" s="15">
        <f t="shared" si="13"/>
        <v>0</v>
      </c>
      <c r="O70" s="14">
        <f t="shared" si="14"/>
        <v>46.421842492279445</v>
      </c>
    </row>
    <row r="71" spans="1:15" ht="15">
      <c r="A71" s="4">
        <v>68</v>
      </c>
      <c r="B71" s="55" t="s">
        <v>138</v>
      </c>
      <c r="C71" s="18" t="s">
        <v>14</v>
      </c>
      <c r="D71" s="45" t="s">
        <v>27</v>
      </c>
      <c r="E71" s="20">
        <v>88</v>
      </c>
      <c r="F71" s="30">
        <v>9</v>
      </c>
      <c r="G71" s="4">
        <v>30</v>
      </c>
      <c r="H71" s="17">
        <f t="shared" si="11"/>
        <v>12.931034482758621</v>
      </c>
      <c r="I71" s="4">
        <v>193</v>
      </c>
      <c r="J71" s="14">
        <f t="shared" si="10"/>
        <v>20.22020725388601</v>
      </c>
      <c r="K71" s="4">
        <v>36.78</v>
      </c>
      <c r="L71" s="14">
        <f t="shared" si="12"/>
        <v>13.00163132137031</v>
      </c>
      <c r="M71" s="4">
        <v>0</v>
      </c>
      <c r="N71" s="15">
        <f t="shared" si="13"/>
        <v>0</v>
      </c>
      <c r="O71" s="14">
        <f t="shared" si="14"/>
        <v>46.15287305801494</v>
      </c>
    </row>
    <row r="72" spans="1:15" ht="15">
      <c r="A72" s="4">
        <v>69</v>
      </c>
      <c r="B72" s="55" t="s">
        <v>124</v>
      </c>
      <c r="C72" s="18" t="s">
        <v>14</v>
      </c>
      <c r="D72" s="35">
        <v>37539</v>
      </c>
      <c r="E72" s="26">
        <v>82</v>
      </c>
      <c r="F72" s="30">
        <v>9</v>
      </c>
      <c r="G72" s="4">
        <v>21.75</v>
      </c>
      <c r="H72" s="17">
        <f t="shared" si="11"/>
        <v>9.375</v>
      </c>
      <c r="I72" s="4">
        <v>184.5</v>
      </c>
      <c r="J72" s="14">
        <f t="shared" si="10"/>
        <v>21.151761517615178</v>
      </c>
      <c r="K72" s="4">
        <v>32.06</v>
      </c>
      <c r="L72" s="14">
        <f t="shared" si="12"/>
        <v>14.915782907049282</v>
      </c>
      <c r="M72" s="4">
        <v>0</v>
      </c>
      <c r="N72" s="15">
        <f t="shared" si="13"/>
        <v>0</v>
      </c>
      <c r="O72" s="14">
        <f t="shared" si="14"/>
        <v>45.44254442466446</v>
      </c>
    </row>
    <row r="73" spans="1:15" ht="15">
      <c r="A73" s="4">
        <v>70</v>
      </c>
      <c r="B73" s="55" t="s">
        <v>129</v>
      </c>
      <c r="C73" s="18" t="s">
        <v>14</v>
      </c>
      <c r="D73" s="44">
        <v>37611</v>
      </c>
      <c r="E73" s="20">
        <v>85</v>
      </c>
      <c r="F73" s="30">
        <v>9</v>
      </c>
      <c r="G73" s="4">
        <v>30.75</v>
      </c>
      <c r="H73" s="17">
        <f t="shared" si="11"/>
        <v>13.254310344827585</v>
      </c>
      <c r="I73" s="4">
        <v>194.9</v>
      </c>
      <c r="J73" s="14">
        <f t="shared" si="10"/>
        <v>20.023088763468444</v>
      </c>
      <c r="K73" s="4">
        <v>40.31</v>
      </c>
      <c r="L73" s="14">
        <f t="shared" si="12"/>
        <v>11.863061275117836</v>
      </c>
      <c r="M73" s="4">
        <v>0</v>
      </c>
      <c r="N73" s="15">
        <f t="shared" si="13"/>
        <v>0</v>
      </c>
      <c r="O73" s="14">
        <f t="shared" si="14"/>
        <v>45.14046038341387</v>
      </c>
    </row>
    <row r="74" spans="1:15" ht="15">
      <c r="A74" s="4">
        <v>71</v>
      </c>
      <c r="B74" s="55" t="s">
        <v>147</v>
      </c>
      <c r="C74" s="18" t="s">
        <v>14</v>
      </c>
      <c r="D74" s="33">
        <v>37502</v>
      </c>
      <c r="E74" s="20">
        <v>91</v>
      </c>
      <c r="F74" s="30">
        <v>10</v>
      </c>
      <c r="G74" s="4">
        <v>35.75</v>
      </c>
      <c r="H74" s="17">
        <f t="shared" si="11"/>
        <v>15.40948275862069</v>
      </c>
      <c r="I74" s="4">
        <v>203.7</v>
      </c>
      <c r="J74" s="14">
        <f t="shared" si="10"/>
        <v>19.15807560137457</v>
      </c>
      <c r="K74" s="4">
        <v>46.66</v>
      </c>
      <c r="L74" s="14">
        <f t="shared" si="12"/>
        <v>10.248606943849122</v>
      </c>
      <c r="M74" s="4">
        <v>0</v>
      </c>
      <c r="N74" s="15">
        <f t="shared" si="13"/>
        <v>0</v>
      </c>
      <c r="O74" s="14">
        <f t="shared" si="14"/>
        <v>44.816165303844386</v>
      </c>
    </row>
    <row r="75" spans="1:15" ht="15">
      <c r="A75" s="4">
        <v>72</v>
      </c>
      <c r="B75" s="55" t="s">
        <v>99</v>
      </c>
      <c r="C75" s="18" t="s">
        <v>14</v>
      </c>
      <c r="D75" s="35">
        <v>37642</v>
      </c>
      <c r="E75" s="20">
        <v>61</v>
      </c>
      <c r="F75" s="30">
        <v>10</v>
      </c>
      <c r="G75" s="4">
        <v>30.75</v>
      </c>
      <c r="H75" s="17">
        <f t="shared" si="11"/>
        <v>13.254310344827585</v>
      </c>
      <c r="I75" s="4">
        <v>0</v>
      </c>
      <c r="J75" s="14">
        <v>0</v>
      </c>
      <c r="K75" s="4">
        <v>53.53</v>
      </c>
      <c r="L75" s="14">
        <f t="shared" si="12"/>
        <v>8.93330842518214</v>
      </c>
      <c r="M75" s="4">
        <v>7.1</v>
      </c>
      <c r="N75" s="15">
        <f t="shared" si="13"/>
        <v>22.1875</v>
      </c>
      <c r="O75" s="14">
        <f t="shared" si="14"/>
        <v>44.37511877000973</v>
      </c>
    </row>
    <row r="76" spans="1:15" ht="15">
      <c r="A76" s="4">
        <v>73</v>
      </c>
      <c r="B76" s="55" t="s">
        <v>54</v>
      </c>
      <c r="C76" s="47" t="s">
        <v>14</v>
      </c>
      <c r="D76" s="35">
        <v>37134</v>
      </c>
      <c r="E76" s="20">
        <v>31</v>
      </c>
      <c r="F76" s="30">
        <v>11</v>
      </c>
      <c r="G76" s="4">
        <v>33</v>
      </c>
      <c r="H76" s="17">
        <f t="shared" si="11"/>
        <v>14.224137931034482</v>
      </c>
      <c r="I76" s="4">
        <v>189</v>
      </c>
      <c r="J76" s="14">
        <f>25*156.1/I76</f>
        <v>20.64814814814815</v>
      </c>
      <c r="K76" s="4">
        <v>51.75</v>
      </c>
      <c r="L76" s="14">
        <f t="shared" si="12"/>
        <v>9.240579710144928</v>
      </c>
      <c r="M76" s="4">
        <v>0</v>
      </c>
      <c r="N76" s="15">
        <f t="shared" si="13"/>
        <v>0</v>
      </c>
      <c r="O76" s="14">
        <f t="shared" si="14"/>
        <v>44.11286578932756</v>
      </c>
    </row>
    <row r="77" spans="1:15" ht="15">
      <c r="A77" s="4">
        <v>74</v>
      </c>
      <c r="B77" s="55" t="s">
        <v>117</v>
      </c>
      <c r="C77" s="18" t="s">
        <v>14</v>
      </c>
      <c r="D77" s="35">
        <v>37071</v>
      </c>
      <c r="E77" s="26">
        <v>75</v>
      </c>
      <c r="F77" s="30">
        <v>11</v>
      </c>
      <c r="G77" s="4">
        <v>31.5</v>
      </c>
      <c r="H77" s="17">
        <f t="shared" si="11"/>
        <v>13.577586206896552</v>
      </c>
      <c r="I77" s="4">
        <v>192.5</v>
      </c>
      <c r="J77" s="14">
        <f>25*156.1/I77</f>
        <v>20.272727272727273</v>
      </c>
      <c r="K77" s="4">
        <v>52.29</v>
      </c>
      <c r="L77" s="14">
        <f t="shared" si="12"/>
        <v>9.145152036718303</v>
      </c>
      <c r="M77" s="4">
        <v>0</v>
      </c>
      <c r="N77" s="15">
        <f t="shared" si="13"/>
        <v>0</v>
      </c>
      <c r="O77" s="14">
        <f t="shared" si="14"/>
        <v>42.99546551634212</v>
      </c>
    </row>
    <row r="78" spans="1:15" ht="15">
      <c r="A78" s="4">
        <v>75</v>
      </c>
      <c r="B78" s="55" t="s">
        <v>146</v>
      </c>
      <c r="C78" s="18" t="s">
        <v>14</v>
      </c>
      <c r="D78" s="35">
        <v>36970</v>
      </c>
      <c r="E78" s="20">
        <v>91</v>
      </c>
      <c r="F78" s="30">
        <v>11</v>
      </c>
      <c r="G78" s="4">
        <v>36.25</v>
      </c>
      <c r="H78" s="17">
        <f t="shared" si="11"/>
        <v>15.625</v>
      </c>
      <c r="I78" s="4">
        <v>217.3</v>
      </c>
      <c r="J78" s="14">
        <f>25*156.1/I78</f>
        <v>17.959042797975147</v>
      </c>
      <c r="K78" s="4">
        <v>54.6</v>
      </c>
      <c r="L78" s="14">
        <f t="shared" si="12"/>
        <v>8.758241758241757</v>
      </c>
      <c r="M78" s="4">
        <v>0</v>
      </c>
      <c r="N78" s="15">
        <f t="shared" si="13"/>
        <v>0</v>
      </c>
      <c r="O78" s="14">
        <f t="shared" si="14"/>
        <v>42.3422845562169</v>
      </c>
    </row>
    <row r="79" spans="1:15" ht="15">
      <c r="A79" s="4">
        <v>76</v>
      </c>
      <c r="B79" s="55" t="s">
        <v>136</v>
      </c>
      <c r="C79" s="18" t="s">
        <v>14</v>
      </c>
      <c r="D79" s="45" t="s">
        <v>26</v>
      </c>
      <c r="E79" s="20">
        <v>88</v>
      </c>
      <c r="F79" s="30">
        <v>9</v>
      </c>
      <c r="G79" s="4">
        <v>30.75</v>
      </c>
      <c r="H79" s="17">
        <f t="shared" si="11"/>
        <v>13.254310344827585</v>
      </c>
      <c r="I79" s="4">
        <v>0</v>
      </c>
      <c r="J79" s="14">
        <v>0</v>
      </c>
      <c r="K79" s="4">
        <v>63.65</v>
      </c>
      <c r="L79" s="14">
        <f t="shared" si="12"/>
        <v>7.512961508248233</v>
      </c>
      <c r="M79" s="4">
        <v>6.9</v>
      </c>
      <c r="N79" s="15">
        <f t="shared" si="13"/>
        <v>21.5625</v>
      </c>
      <c r="O79" s="14">
        <f t="shared" si="14"/>
        <v>42.32977185307582</v>
      </c>
    </row>
    <row r="80" spans="1:15" ht="15">
      <c r="A80" s="4">
        <v>77</v>
      </c>
      <c r="B80" s="55" t="s">
        <v>56</v>
      </c>
      <c r="C80" s="47" t="s">
        <v>14</v>
      </c>
      <c r="D80" s="35">
        <v>37626</v>
      </c>
      <c r="E80" s="20">
        <v>31</v>
      </c>
      <c r="F80" s="30">
        <v>9</v>
      </c>
      <c r="G80" s="4">
        <v>24.75</v>
      </c>
      <c r="H80" s="17">
        <f t="shared" si="11"/>
        <v>10.668103448275861</v>
      </c>
      <c r="I80" s="4">
        <v>193.7</v>
      </c>
      <c r="J80" s="14">
        <f>25*156.1/I80</f>
        <v>20.14713474445018</v>
      </c>
      <c r="K80" s="4">
        <v>44.16</v>
      </c>
      <c r="L80" s="14">
        <f t="shared" si="12"/>
        <v>10.828804347826088</v>
      </c>
      <c r="M80" s="4">
        <v>0</v>
      </c>
      <c r="N80" s="15">
        <f t="shared" si="13"/>
        <v>0</v>
      </c>
      <c r="O80" s="14">
        <f t="shared" si="14"/>
        <v>41.64404254055213</v>
      </c>
    </row>
    <row r="81" spans="1:15" ht="15">
      <c r="A81" s="4">
        <v>78</v>
      </c>
      <c r="B81" s="55" t="s">
        <v>125</v>
      </c>
      <c r="C81" s="18" t="s">
        <v>14</v>
      </c>
      <c r="D81" s="35">
        <v>37021</v>
      </c>
      <c r="E81" s="26">
        <v>82</v>
      </c>
      <c r="F81" s="30">
        <v>11</v>
      </c>
      <c r="G81" s="4">
        <v>27.75</v>
      </c>
      <c r="H81" s="17">
        <f t="shared" si="11"/>
        <v>11.961206896551724</v>
      </c>
      <c r="I81" s="4">
        <v>0</v>
      </c>
      <c r="J81" s="14">
        <v>0</v>
      </c>
      <c r="K81" s="4">
        <v>44.87</v>
      </c>
      <c r="L81" s="14">
        <f t="shared" si="12"/>
        <v>10.657454869623356</v>
      </c>
      <c r="M81" s="4">
        <v>6</v>
      </c>
      <c r="N81" s="15">
        <f t="shared" si="13"/>
        <v>18.75</v>
      </c>
      <c r="O81" s="14">
        <f t="shared" si="14"/>
        <v>41.36866176617508</v>
      </c>
    </row>
    <row r="82" spans="1:15" ht="15">
      <c r="A82" s="4">
        <v>79</v>
      </c>
      <c r="B82" s="55" t="s">
        <v>64</v>
      </c>
      <c r="C82" s="31" t="s">
        <v>14</v>
      </c>
      <c r="D82" s="35" t="s">
        <v>17</v>
      </c>
      <c r="E82" s="20">
        <v>35</v>
      </c>
      <c r="F82" s="30">
        <v>10</v>
      </c>
      <c r="G82" s="4">
        <v>23.75</v>
      </c>
      <c r="H82" s="17">
        <f t="shared" si="11"/>
        <v>10.237068965517242</v>
      </c>
      <c r="I82" s="4">
        <v>0</v>
      </c>
      <c r="J82" s="14">
        <v>0</v>
      </c>
      <c r="K82" s="4">
        <v>65.16</v>
      </c>
      <c r="L82" s="14">
        <f t="shared" si="12"/>
        <v>7.338858195211786</v>
      </c>
      <c r="M82" s="4">
        <v>7.4</v>
      </c>
      <c r="N82" s="15">
        <f t="shared" si="13"/>
        <v>23.125</v>
      </c>
      <c r="O82" s="14">
        <f t="shared" si="14"/>
        <v>40.70092716072903</v>
      </c>
    </row>
    <row r="83" spans="1:15" ht="15">
      <c r="A83" s="4">
        <v>80</v>
      </c>
      <c r="B83" s="55" t="s">
        <v>122</v>
      </c>
      <c r="C83" s="18" t="s">
        <v>14</v>
      </c>
      <c r="D83" s="27">
        <v>37230</v>
      </c>
      <c r="E83" s="23">
        <v>79</v>
      </c>
      <c r="F83" s="30">
        <v>11</v>
      </c>
      <c r="G83" s="4">
        <v>30.75</v>
      </c>
      <c r="H83" s="17">
        <f t="shared" si="11"/>
        <v>13.254310344827585</v>
      </c>
      <c r="I83" s="4">
        <v>218.5</v>
      </c>
      <c r="J83" s="14">
        <f>25*156.1/I83</f>
        <v>17.8604118993135</v>
      </c>
      <c r="K83" s="4">
        <v>57.13</v>
      </c>
      <c r="L83" s="14">
        <f t="shared" si="12"/>
        <v>8.370383336250656</v>
      </c>
      <c r="M83" s="4">
        <v>0</v>
      </c>
      <c r="N83" s="15">
        <f t="shared" si="13"/>
        <v>0</v>
      </c>
      <c r="O83" s="14">
        <f t="shared" si="14"/>
        <v>39.48510558039174</v>
      </c>
    </row>
    <row r="84" spans="1:15" ht="15">
      <c r="A84" s="4">
        <v>81</v>
      </c>
      <c r="B84" s="55" t="s">
        <v>115</v>
      </c>
      <c r="C84" s="18" t="s">
        <v>14</v>
      </c>
      <c r="D84" s="35">
        <v>37559</v>
      </c>
      <c r="E84" s="26">
        <v>75</v>
      </c>
      <c r="F84" s="30">
        <v>9</v>
      </c>
      <c r="G84" s="4">
        <v>30.5</v>
      </c>
      <c r="H84" s="17">
        <f t="shared" si="11"/>
        <v>13.14655172413793</v>
      </c>
      <c r="I84" s="4">
        <v>233.2</v>
      </c>
      <c r="J84" s="14">
        <f>25*156.1/I84</f>
        <v>16.73456260720412</v>
      </c>
      <c r="K84" s="4">
        <v>55.6</v>
      </c>
      <c r="L84" s="14">
        <f t="shared" si="12"/>
        <v>8.600719424460431</v>
      </c>
      <c r="M84" s="4">
        <v>0</v>
      </c>
      <c r="N84" s="15">
        <f t="shared" si="13"/>
        <v>0</v>
      </c>
      <c r="O84" s="14">
        <f t="shared" si="14"/>
        <v>38.48183375580248</v>
      </c>
    </row>
    <row r="85" spans="1:15" ht="15">
      <c r="A85" s="4">
        <v>82</v>
      </c>
      <c r="B85" s="55" t="s">
        <v>116</v>
      </c>
      <c r="C85" s="18" t="s">
        <v>14</v>
      </c>
      <c r="D85" s="35">
        <v>37650</v>
      </c>
      <c r="E85" s="26">
        <v>75</v>
      </c>
      <c r="F85" s="30">
        <v>9</v>
      </c>
      <c r="G85" s="4">
        <v>22.75</v>
      </c>
      <c r="H85" s="17">
        <f t="shared" si="11"/>
        <v>9.806034482758621</v>
      </c>
      <c r="I85" s="4">
        <v>260.3</v>
      </c>
      <c r="J85" s="14">
        <f>25*156.1/I85</f>
        <v>14.992316557817901</v>
      </c>
      <c r="K85" s="4">
        <v>57.88</v>
      </c>
      <c r="L85" s="14">
        <f t="shared" si="12"/>
        <v>8.261921216309606</v>
      </c>
      <c r="M85" s="4">
        <v>0</v>
      </c>
      <c r="N85" s="15">
        <f t="shared" si="13"/>
        <v>0</v>
      </c>
      <c r="O85" s="14">
        <f t="shared" si="14"/>
        <v>33.06027225688612</v>
      </c>
    </row>
    <row r="86" spans="1:15" ht="15">
      <c r="A86" s="4">
        <v>83</v>
      </c>
      <c r="B86" s="55" t="s">
        <v>82</v>
      </c>
      <c r="C86" s="18" t="s">
        <v>14</v>
      </c>
      <c r="D86" s="33">
        <v>37069</v>
      </c>
      <c r="E86" s="28">
        <v>46</v>
      </c>
      <c r="F86" s="30">
        <v>11</v>
      </c>
      <c r="G86" s="4">
        <v>30.75</v>
      </c>
      <c r="H86" s="17">
        <f t="shared" si="11"/>
        <v>13.254310344827585</v>
      </c>
      <c r="I86" s="4">
        <v>0</v>
      </c>
      <c r="J86" s="14">
        <v>0</v>
      </c>
      <c r="K86" s="4">
        <v>44.59</v>
      </c>
      <c r="L86" s="14">
        <f t="shared" si="12"/>
        <v>10.724377663153172</v>
      </c>
      <c r="M86" s="4">
        <v>0</v>
      </c>
      <c r="N86" s="15">
        <f t="shared" si="13"/>
        <v>0</v>
      </c>
      <c r="O86" s="14">
        <f t="shared" si="14"/>
        <v>23.978688007980757</v>
      </c>
    </row>
    <row r="87" spans="1:15" ht="15">
      <c r="A87" s="4">
        <v>84</v>
      </c>
      <c r="B87" s="55" t="s">
        <v>32</v>
      </c>
      <c r="C87" s="47" t="s">
        <v>14</v>
      </c>
      <c r="D87" s="49">
        <v>37232</v>
      </c>
      <c r="E87" s="19">
        <v>1</v>
      </c>
      <c r="F87" s="30">
        <v>10</v>
      </c>
      <c r="G87" s="4">
        <v>36.25</v>
      </c>
      <c r="H87" s="17">
        <f t="shared" si="11"/>
        <v>15.625</v>
      </c>
      <c r="I87" s="4">
        <v>0</v>
      </c>
      <c r="J87" s="14">
        <v>0</v>
      </c>
      <c r="K87" s="4">
        <v>61.56</v>
      </c>
      <c r="L87" s="14">
        <f t="shared" si="12"/>
        <v>7.76803118908382</v>
      </c>
      <c r="M87" s="4">
        <v>0</v>
      </c>
      <c r="N87" s="15">
        <f t="shared" si="13"/>
        <v>0</v>
      </c>
      <c r="O87" s="14">
        <f t="shared" si="14"/>
        <v>23.39303118908382</v>
      </c>
    </row>
    <row r="88" spans="1:15" ht="15">
      <c r="A88" s="4">
        <v>85</v>
      </c>
      <c r="B88" s="55" t="s">
        <v>62</v>
      </c>
      <c r="C88" s="31" t="s">
        <v>14</v>
      </c>
      <c r="D88" s="41">
        <v>37945</v>
      </c>
      <c r="E88" s="26">
        <v>34</v>
      </c>
      <c r="F88" s="30">
        <v>9</v>
      </c>
      <c r="G88" s="4">
        <v>32.75</v>
      </c>
      <c r="H88" s="17">
        <f t="shared" si="11"/>
        <v>14.116379310344827</v>
      </c>
      <c r="I88" s="4">
        <v>0</v>
      </c>
      <c r="J88" s="14">
        <v>0</v>
      </c>
      <c r="K88" s="4">
        <v>65.87</v>
      </c>
      <c r="L88" s="14">
        <f t="shared" si="12"/>
        <v>7.2597540610293</v>
      </c>
      <c r="M88" s="4">
        <v>0</v>
      </c>
      <c r="N88" s="15">
        <f t="shared" si="13"/>
        <v>0</v>
      </c>
      <c r="O88" s="14">
        <f t="shared" si="14"/>
        <v>21.376133371374127</v>
      </c>
    </row>
    <row r="89" spans="1:15" ht="15">
      <c r="A89" s="4">
        <v>86</v>
      </c>
      <c r="B89" s="55" t="s">
        <v>123</v>
      </c>
      <c r="C89" s="18" t="s">
        <v>14</v>
      </c>
      <c r="D89" s="27">
        <v>37208</v>
      </c>
      <c r="E89" s="23">
        <v>81</v>
      </c>
      <c r="F89" s="30">
        <v>10</v>
      </c>
      <c r="G89" s="4">
        <v>27.75</v>
      </c>
      <c r="H89" s="17">
        <f t="shared" si="11"/>
        <v>11.961206896551724</v>
      </c>
      <c r="I89" s="4">
        <v>0</v>
      </c>
      <c r="J89" s="14">
        <v>0</v>
      </c>
      <c r="K89" s="4">
        <v>67.25</v>
      </c>
      <c r="L89" s="14">
        <f t="shared" si="12"/>
        <v>7.110780669144981</v>
      </c>
      <c r="M89" s="4">
        <v>0</v>
      </c>
      <c r="N89" s="15">
        <f t="shared" si="13"/>
        <v>0</v>
      </c>
      <c r="O89" s="14">
        <f t="shared" si="14"/>
        <v>19.071987565696706</v>
      </c>
    </row>
    <row r="90" spans="1:15" ht="15">
      <c r="A90" s="4">
        <v>87</v>
      </c>
      <c r="B90" s="55" t="s">
        <v>73</v>
      </c>
      <c r="C90" s="31" t="s">
        <v>14</v>
      </c>
      <c r="D90" s="35">
        <v>37692</v>
      </c>
      <c r="E90" s="20">
        <v>40</v>
      </c>
      <c r="F90" s="30">
        <v>9</v>
      </c>
      <c r="G90" s="4">
        <v>25.5</v>
      </c>
      <c r="H90" s="17">
        <f t="shared" si="11"/>
        <v>10.991379310344827</v>
      </c>
      <c r="I90" s="4">
        <v>0</v>
      </c>
      <c r="J90" s="14">
        <v>0</v>
      </c>
      <c r="K90" s="4">
        <v>62.1</v>
      </c>
      <c r="L90" s="14">
        <f t="shared" si="12"/>
        <v>7.700483091787439</v>
      </c>
      <c r="M90" s="4">
        <v>0</v>
      </c>
      <c r="N90" s="15">
        <f t="shared" si="13"/>
        <v>0</v>
      </c>
      <c r="O90" s="14">
        <f t="shared" si="14"/>
        <v>18.691862402132266</v>
      </c>
    </row>
    <row r="91" spans="1:15" ht="15">
      <c r="A91" s="4">
        <v>88</v>
      </c>
      <c r="B91" s="55" t="s">
        <v>154</v>
      </c>
      <c r="C91" s="18" t="s">
        <v>14</v>
      </c>
      <c r="D91" s="29">
        <v>37243</v>
      </c>
      <c r="E91" s="21">
        <v>94</v>
      </c>
      <c r="F91" s="30">
        <v>10</v>
      </c>
      <c r="G91" s="4">
        <v>31.5</v>
      </c>
      <c r="H91" s="17">
        <f t="shared" si="11"/>
        <v>13.577586206896552</v>
      </c>
      <c r="I91" s="4">
        <v>0</v>
      </c>
      <c r="J91" s="14">
        <v>0</v>
      </c>
      <c r="K91" s="4">
        <v>0</v>
      </c>
      <c r="L91" s="14">
        <v>0</v>
      </c>
      <c r="M91" s="4">
        <v>0</v>
      </c>
      <c r="N91" s="15">
        <f t="shared" si="13"/>
        <v>0</v>
      </c>
      <c r="O91" s="14">
        <f t="shared" si="14"/>
        <v>13.577586206896552</v>
      </c>
    </row>
    <row r="92" spans="1:15" ht="15">
      <c r="A92" s="4">
        <v>89</v>
      </c>
      <c r="B92" s="55" t="s">
        <v>75</v>
      </c>
      <c r="C92" s="31" t="s">
        <v>14</v>
      </c>
      <c r="D92" s="35">
        <v>37797</v>
      </c>
      <c r="E92" s="20">
        <v>40</v>
      </c>
      <c r="F92" s="30">
        <v>9</v>
      </c>
      <c r="G92" s="4">
        <v>7.75</v>
      </c>
      <c r="H92" s="17">
        <f t="shared" si="11"/>
        <v>3.3405172413793105</v>
      </c>
      <c r="I92" s="4">
        <v>0</v>
      </c>
      <c r="J92" s="14">
        <v>0</v>
      </c>
      <c r="K92" s="4">
        <v>67.63</v>
      </c>
      <c r="L92" s="14">
        <f aca="true" t="shared" si="15" ref="L92:L128">20*23.91/K92</f>
        <v>7.0708265562620145</v>
      </c>
      <c r="M92" s="4">
        <v>0</v>
      </c>
      <c r="N92" s="15">
        <f t="shared" si="13"/>
        <v>0</v>
      </c>
      <c r="O92" s="14">
        <f t="shared" si="14"/>
        <v>10.411343797641326</v>
      </c>
    </row>
    <row r="93" spans="1:15" ht="15">
      <c r="A93" s="4">
        <v>90</v>
      </c>
      <c r="B93" s="55" t="s">
        <v>33</v>
      </c>
      <c r="C93" s="50" t="s">
        <v>14</v>
      </c>
      <c r="D93" s="49">
        <v>37714</v>
      </c>
      <c r="E93" s="19">
        <v>1</v>
      </c>
      <c r="F93" s="30">
        <v>9</v>
      </c>
      <c r="G93" s="4"/>
      <c r="H93" s="17">
        <f t="shared" si="11"/>
        <v>0</v>
      </c>
      <c r="I93" s="4" t="s">
        <v>29</v>
      </c>
      <c r="J93" s="14" t="e">
        <f aca="true" t="shared" si="16" ref="J93:J128">25*156.1/I93</f>
        <v>#VALUE!</v>
      </c>
      <c r="K93" s="4" t="s">
        <v>29</v>
      </c>
      <c r="L93" s="14" t="e">
        <f t="shared" si="15"/>
        <v>#VALUE!</v>
      </c>
      <c r="M93" s="4" t="s">
        <v>29</v>
      </c>
      <c r="N93" s="15" t="e">
        <f t="shared" si="13"/>
        <v>#VALUE!</v>
      </c>
      <c r="O93" s="14"/>
    </row>
    <row r="94" spans="1:15" ht="15">
      <c r="A94" s="4">
        <v>91</v>
      </c>
      <c r="B94" s="55" t="s">
        <v>34</v>
      </c>
      <c r="C94" s="47" t="s">
        <v>14</v>
      </c>
      <c r="D94" s="49">
        <v>36818</v>
      </c>
      <c r="E94" s="19">
        <v>1</v>
      </c>
      <c r="F94" s="30">
        <v>10</v>
      </c>
      <c r="G94" s="4"/>
      <c r="H94" s="17">
        <f t="shared" si="11"/>
        <v>0</v>
      </c>
      <c r="I94" s="4" t="s">
        <v>29</v>
      </c>
      <c r="J94" s="14" t="e">
        <f t="shared" si="16"/>
        <v>#VALUE!</v>
      </c>
      <c r="K94" s="4" t="s">
        <v>29</v>
      </c>
      <c r="L94" s="14" t="e">
        <f t="shared" si="15"/>
        <v>#VALUE!</v>
      </c>
      <c r="M94" s="4" t="s">
        <v>29</v>
      </c>
      <c r="N94" s="15" t="e">
        <f t="shared" si="13"/>
        <v>#VALUE!</v>
      </c>
      <c r="O94" s="14"/>
    </row>
    <row r="95" spans="1:15" ht="15">
      <c r="A95" s="4">
        <v>92</v>
      </c>
      <c r="B95" s="55" t="s">
        <v>35</v>
      </c>
      <c r="C95" s="47" t="s">
        <v>14</v>
      </c>
      <c r="D95" s="40">
        <v>37582</v>
      </c>
      <c r="E95" s="19">
        <v>3</v>
      </c>
      <c r="F95" s="30">
        <v>9</v>
      </c>
      <c r="G95" s="4"/>
      <c r="H95" s="17">
        <f t="shared" si="11"/>
        <v>0</v>
      </c>
      <c r="I95" s="4" t="s">
        <v>29</v>
      </c>
      <c r="J95" s="14" t="e">
        <f t="shared" si="16"/>
        <v>#VALUE!</v>
      </c>
      <c r="K95" s="4" t="s">
        <v>29</v>
      </c>
      <c r="L95" s="14" t="e">
        <f t="shared" si="15"/>
        <v>#VALUE!</v>
      </c>
      <c r="M95" s="4" t="s">
        <v>29</v>
      </c>
      <c r="N95" s="15" t="e">
        <f t="shared" si="13"/>
        <v>#VALUE!</v>
      </c>
      <c r="O95" s="14"/>
    </row>
    <row r="96" spans="1:15" ht="15">
      <c r="A96" s="4">
        <v>93</v>
      </c>
      <c r="B96" s="55" t="s">
        <v>41</v>
      </c>
      <c r="C96" s="47" t="s">
        <v>14</v>
      </c>
      <c r="D96" s="35">
        <v>37780</v>
      </c>
      <c r="E96" s="20">
        <v>10</v>
      </c>
      <c r="F96" s="30">
        <v>9</v>
      </c>
      <c r="G96" s="4"/>
      <c r="H96" s="17">
        <f t="shared" si="11"/>
        <v>0</v>
      </c>
      <c r="I96" s="4" t="s">
        <v>29</v>
      </c>
      <c r="J96" s="14" t="e">
        <f t="shared" si="16"/>
        <v>#VALUE!</v>
      </c>
      <c r="K96" s="4" t="s">
        <v>29</v>
      </c>
      <c r="L96" s="14" t="e">
        <f t="shared" si="15"/>
        <v>#VALUE!</v>
      </c>
      <c r="M96" s="4" t="s">
        <v>29</v>
      </c>
      <c r="N96" s="15" t="e">
        <f t="shared" si="13"/>
        <v>#VALUE!</v>
      </c>
      <c r="O96" s="14"/>
    </row>
    <row r="97" spans="1:15" ht="15">
      <c r="A97" s="4">
        <v>94</v>
      </c>
      <c r="B97" s="55" t="s">
        <v>43</v>
      </c>
      <c r="C97" s="47" t="s">
        <v>14</v>
      </c>
      <c r="D97" s="33">
        <v>37662</v>
      </c>
      <c r="E97" s="28">
        <v>13</v>
      </c>
      <c r="F97" s="30">
        <v>9</v>
      </c>
      <c r="G97" s="4"/>
      <c r="H97" s="17">
        <f t="shared" si="11"/>
        <v>0</v>
      </c>
      <c r="I97" s="4" t="s">
        <v>29</v>
      </c>
      <c r="J97" s="14" t="e">
        <f t="shared" si="16"/>
        <v>#VALUE!</v>
      </c>
      <c r="K97" s="4" t="s">
        <v>29</v>
      </c>
      <c r="L97" s="14" t="e">
        <f t="shared" si="15"/>
        <v>#VALUE!</v>
      </c>
      <c r="M97" s="4" t="s">
        <v>29</v>
      </c>
      <c r="N97" s="15" t="e">
        <f t="shared" si="13"/>
        <v>#VALUE!</v>
      </c>
      <c r="O97" s="14"/>
    </row>
    <row r="98" spans="1:15" ht="15">
      <c r="A98" s="4">
        <v>95</v>
      </c>
      <c r="B98" s="55" t="s">
        <v>48</v>
      </c>
      <c r="C98" s="47" t="s">
        <v>14</v>
      </c>
      <c r="D98" s="34">
        <v>37765</v>
      </c>
      <c r="E98" s="21">
        <v>16</v>
      </c>
      <c r="F98" s="30">
        <v>9</v>
      </c>
      <c r="G98" s="4"/>
      <c r="H98" s="17">
        <f t="shared" si="11"/>
        <v>0</v>
      </c>
      <c r="I98" s="4" t="s">
        <v>29</v>
      </c>
      <c r="J98" s="14" t="e">
        <f t="shared" si="16"/>
        <v>#VALUE!</v>
      </c>
      <c r="K98" s="4" t="s">
        <v>29</v>
      </c>
      <c r="L98" s="14" t="e">
        <f t="shared" si="15"/>
        <v>#VALUE!</v>
      </c>
      <c r="M98" s="4" t="s">
        <v>29</v>
      </c>
      <c r="N98" s="15" t="e">
        <f t="shared" si="13"/>
        <v>#VALUE!</v>
      </c>
      <c r="O98" s="14"/>
    </row>
    <row r="99" spans="1:15" ht="15">
      <c r="A99" s="4">
        <v>96</v>
      </c>
      <c r="B99" s="55" t="s">
        <v>50</v>
      </c>
      <c r="C99" s="47" t="s">
        <v>14</v>
      </c>
      <c r="D99" s="35">
        <v>37089</v>
      </c>
      <c r="E99" s="20">
        <v>19</v>
      </c>
      <c r="F99" s="30">
        <v>11</v>
      </c>
      <c r="G99" s="4"/>
      <c r="H99" s="17">
        <f t="shared" si="11"/>
        <v>0</v>
      </c>
      <c r="I99" s="4" t="s">
        <v>29</v>
      </c>
      <c r="J99" s="14" t="e">
        <f t="shared" si="16"/>
        <v>#VALUE!</v>
      </c>
      <c r="K99" s="4" t="s">
        <v>29</v>
      </c>
      <c r="L99" s="14" t="e">
        <f t="shared" si="15"/>
        <v>#VALUE!</v>
      </c>
      <c r="M99" s="4" t="s">
        <v>29</v>
      </c>
      <c r="N99" s="15" t="e">
        <f t="shared" si="13"/>
        <v>#VALUE!</v>
      </c>
      <c r="O99" s="14"/>
    </row>
    <row r="100" spans="1:15" ht="15">
      <c r="A100" s="4">
        <v>97</v>
      </c>
      <c r="B100" s="55" t="s">
        <v>51</v>
      </c>
      <c r="C100" s="47" t="s">
        <v>14</v>
      </c>
      <c r="D100" s="35">
        <v>37786</v>
      </c>
      <c r="E100" s="20">
        <v>19</v>
      </c>
      <c r="F100" s="30">
        <v>9</v>
      </c>
      <c r="G100" s="4"/>
      <c r="H100" s="17">
        <f aca="true" t="shared" si="17" ref="H100:H128">25*G100/58</f>
        <v>0</v>
      </c>
      <c r="I100" s="4" t="s">
        <v>29</v>
      </c>
      <c r="J100" s="14" t="e">
        <f t="shared" si="16"/>
        <v>#VALUE!</v>
      </c>
      <c r="K100" s="4" t="s">
        <v>29</v>
      </c>
      <c r="L100" s="14" t="e">
        <f t="shared" si="15"/>
        <v>#VALUE!</v>
      </c>
      <c r="M100" s="4" t="s">
        <v>29</v>
      </c>
      <c r="N100" s="15" t="e">
        <f aca="true" t="shared" si="18" ref="N100:N128">30*M100/9.6</f>
        <v>#VALUE!</v>
      </c>
      <c r="O100" s="14"/>
    </row>
    <row r="101" spans="1:15" ht="15">
      <c r="A101" s="4">
        <v>98</v>
      </c>
      <c r="B101" s="55" t="s">
        <v>52</v>
      </c>
      <c r="C101" s="47" t="s">
        <v>14</v>
      </c>
      <c r="D101" s="35">
        <v>37482</v>
      </c>
      <c r="E101" s="20">
        <v>21</v>
      </c>
      <c r="F101" s="30">
        <v>10</v>
      </c>
      <c r="G101" s="4"/>
      <c r="H101" s="17">
        <f t="shared" si="17"/>
        <v>0</v>
      </c>
      <c r="I101" s="4" t="s">
        <v>29</v>
      </c>
      <c r="J101" s="14" t="e">
        <f t="shared" si="16"/>
        <v>#VALUE!</v>
      </c>
      <c r="K101" s="4" t="s">
        <v>29</v>
      </c>
      <c r="L101" s="14" t="e">
        <f t="shared" si="15"/>
        <v>#VALUE!</v>
      </c>
      <c r="M101" s="4" t="s">
        <v>29</v>
      </c>
      <c r="N101" s="15" t="e">
        <f t="shared" si="18"/>
        <v>#VALUE!</v>
      </c>
      <c r="O101" s="14"/>
    </row>
    <row r="102" spans="1:15" ht="15">
      <c r="A102" s="4">
        <v>99</v>
      </c>
      <c r="B102" s="55" t="s">
        <v>53</v>
      </c>
      <c r="C102" s="47" t="s">
        <v>14</v>
      </c>
      <c r="D102" s="35">
        <v>37949</v>
      </c>
      <c r="E102" s="26">
        <v>21</v>
      </c>
      <c r="F102" s="30">
        <v>9</v>
      </c>
      <c r="G102" s="4"/>
      <c r="H102" s="17">
        <f t="shared" si="17"/>
        <v>0</v>
      </c>
      <c r="I102" s="4" t="s">
        <v>29</v>
      </c>
      <c r="J102" s="14" t="e">
        <f t="shared" si="16"/>
        <v>#VALUE!</v>
      </c>
      <c r="K102" s="4" t="s">
        <v>29</v>
      </c>
      <c r="L102" s="14" t="e">
        <f t="shared" si="15"/>
        <v>#VALUE!</v>
      </c>
      <c r="M102" s="4" t="s">
        <v>29</v>
      </c>
      <c r="N102" s="15" t="e">
        <f t="shared" si="18"/>
        <v>#VALUE!</v>
      </c>
      <c r="O102" s="14"/>
    </row>
    <row r="103" spans="1:15" ht="15">
      <c r="A103" s="4">
        <v>100</v>
      </c>
      <c r="B103" s="55" t="s">
        <v>55</v>
      </c>
      <c r="C103" s="47" t="s">
        <v>14</v>
      </c>
      <c r="D103" s="35">
        <v>37852</v>
      </c>
      <c r="E103" s="20">
        <v>31</v>
      </c>
      <c r="F103" s="30">
        <v>9</v>
      </c>
      <c r="G103" s="4"/>
      <c r="H103" s="17">
        <f t="shared" si="17"/>
        <v>0</v>
      </c>
      <c r="I103" s="4" t="s">
        <v>29</v>
      </c>
      <c r="J103" s="14" t="e">
        <f t="shared" si="16"/>
        <v>#VALUE!</v>
      </c>
      <c r="K103" s="4" t="s">
        <v>29</v>
      </c>
      <c r="L103" s="14" t="e">
        <f t="shared" si="15"/>
        <v>#VALUE!</v>
      </c>
      <c r="M103" s="4" t="s">
        <v>29</v>
      </c>
      <c r="N103" s="15" t="e">
        <f t="shared" si="18"/>
        <v>#VALUE!</v>
      </c>
      <c r="O103" s="14"/>
    </row>
    <row r="104" spans="1:15" ht="15">
      <c r="A104" s="4">
        <v>101</v>
      </c>
      <c r="B104" s="55" t="s">
        <v>57</v>
      </c>
      <c r="C104" s="47" t="s">
        <v>14</v>
      </c>
      <c r="D104" s="38">
        <v>37193</v>
      </c>
      <c r="E104" s="20">
        <v>32</v>
      </c>
      <c r="F104" s="30">
        <v>11</v>
      </c>
      <c r="G104" s="4"/>
      <c r="H104" s="17">
        <f t="shared" si="17"/>
        <v>0</v>
      </c>
      <c r="I104" s="4" t="s">
        <v>29</v>
      </c>
      <c r="J104" s="14" t="e">
        <f t="shared" si="16"/>
        <v>#VALUE!</v>
      </c>
      <c r="K104" s="4" t="s">
        <v>29</v>
      </c>
      <c r="L104" s="14" t="e">
        <f t="shared" si="15"/>
        <v>#VALUE!</v>
      </c>
      <c r="M104" s="4" t="s">
        <v>29</v>
      </c>
      <c r="N104" s="15" t="e">
        <f t="shared" si="18"/>
        <v>#VALUE!</v>
      </c>
      <c r="O104" s="14"/>
    </row>
    <row r="105" spans="1:15" ht="15">
      <c r="A105" s="4">
        <v>102</v>
      </c>
      <c r="B105" s="55" t="s">
        <v>59</v>
      </c>
      <c r="C105" s="47" t="s">
        <v>14</v>
      </c>
      <c r="D105" s="33">
        <v>37241</v>
      </c>
      <c r="E105" s="20">
        <v>32</v>
      </c>
      <c r="F105" s="30">
        <v>10</v>
      </c>
      <c r="G105" s="4"/>
      <c r="H105" s="17">
        <f t="shared" si="17"/>
        <v>0</v>
      </c>
      <c r="I105" s="4" t="s">
        <v>29</v>
      </c>
      <c r="J105" s="14" t="e">
        <f t="shared" si="16"/>
        <v>#VALUE!</v>
      </c>
      <c r="K105" s="4" t="s">
        <v>29</v>
      </c>
      <c r="L105" s="14" t="e">
        <f t="shared" si="15"/>
        <v>#VALUE!</v>
      </c>
      <c r="M105" s="4" t="s">
        <v>29</v>
      </c>
      <c r="N105" s="15" t="e">
        <f t="shared" si="18"/>
        <v>#VALUE!</v>
      </c>
      <c r="O105" s="14"/>
    </row>
    <row r="106" spans="1:15" ht="15">
      <c r="A106" s="4">
        <v>103</v>
      </c>
      <c r="B106" s="55" t="s">
        <v>60</v>
      </c>
      <c r="C106" s="31" t="s">
        <v>14</v>
      </c>
      <c r="D106" s="41">
        <v>37848</v>
      </c>
      <c r="E106" s="26">
        <v>34</v>
      </c>
      <c r="F106" s="30">
        <v>9</v>
      </c>
      <c r="G106" s="4"/>
      <c r="H106" s="17">
        <f t="shared" si="17"/>
        <v>0</v>
      </c>
      <c r="I106" s="4" t="s">
        <v>29</v>
      </c>
      <c r="J106" s="14" t="e">
        <f t="shared" si="16"/>
        <v>#VALUE!</v>
      </c>
      <c r="K106" s="4" t="s">
        <v>29</v>
      </c>
      <c r="L106" s="14" t="e">
        <f t="shared" si="15"/>
        <v>#VALUE!</v>
      </c>
      <c r="M106" s="4" t="s">
        <v>29</v>
      </c>
      <c r="N106" s="15" t="e">
        <f t="shared" si="18"/>
        <v>#VALUE!</v>
      </c>
      <c r="O106" s="14"/>
    </row>
    <row r="107" spans="1:15" ht="15">
      <c r="A107" s="4">
        <v>104</v>
      </c>
      <c r="B107" s="55" t="s">
        <v>65</v>
      </c>
      <c r="C107" s="31" t="s">
        <v>14</v>
      </c>
      <c r="D107" s="35" t="s">
        <v>13</v>
      </c>
      <c r="E107" s="20">
        <v>35</v>
      </c>
      <c r="F107" s="30">
        <v>10</v>
      </c>
      <c r="G107" s="4"/>
      <c r="H107" s="17">
        <f t="shared" si="17"/>
        <v>0</v>
      </c>
      <c r="I107" s="4" t="s">
        <v>29</v>
      </c>
      <c r="J107" s="14" t="e">
        <f t="shared" si="16"/>
        <v>#VALUE!</v>
      </c>
      <c r="K107" s="4" t="s">
        <v>29</v>
      </c>
      <c r="L107" s="14" t="e">
        <f t="shared" si="15"/>
        <v>#VALUE!</v>
      </c>
      <c r="M107" s="4" t="s">
        <v>29</v>
      </c>
      <c r="N107" s="15" t="e">
        <f t="shared" si="18"/>
        <v>#VALUE!</v>
      </c>
      <c r="O107" s="14"/>
    </row>
    <row r="108" spans="1:15" ht="15">
      <c r="A108" s="4">
        <v>105</v>
      </c>
      <c r="B108" s="55" t="s">
        <v>70</v>
      </c>
      <c r="C108" s="31" t="s">
        <v>14</v>
      </c>
      <c r="D108" s="35">
        <v>37355</v>
      </c>
      <c r="E108" s="20">
        <v>39</v>
      </c>
      <c r="F108" s="30">
        <v>10</v>
      </c>
      <c r="G108" s="4"/>
      <c r="H108" s="17">
        <f t="shared" si="17"/>
        <v>0</v>
      </c>
      <c r="I108" s="4" t="s">
        <v>29</v>
      </c>
      <c r="J108" s="14" t="e">
        <f t="shared" si="16"/>
        <v>#VALUE!</v>
      </c>
      <c r="K108" s="4" t="s">
        <v>29</v>
      </c>
      <c r="L108" s="14" t="e">
        <f t="shared" si="15"/>
        <v>#VALUE!</v>
      </c>
      <c r="M108" s="4" t="s">
        <v>29</v>
      </c>
      <c r="N108" s="15" t="e">
        <f t="shared" si="18"/>
        <v>#VALUE!</v>
      </c>
      <c r="O108" s="14"/>
    </row>
    <row r="109" spans="1:15" ht="15">
      <c r="A109" s="4">
        <v>106</v>
      </c>
      <c r="B109" s="55" t="s">
        <v>79</v>
      </c>
      <c r="C109" s="31" t="s">
        <v>14</v>
      </c>
      <c r="D109" s="35">
        <v>37294</v>
      </c>
      <c r="E109" s="20">
        <v>43</v>
      </c>
      <c r="F109" s="30">
        <v>10</v>
      </c>
      <c r="G109" s="4"/>
      <c r="H109" s="17">
        <f t="shared" si="17"/>
        <v>0</v>
      </c>
      <c r="I109" s="4" t="s">
        <v>29</v>
      </c>
      <c r="J109" s="14" t="e">
        <f t="shared" si="16"/>
        <v>#VALUE!</v>
      </c>
      <c r="K109" s="4" t="s">
        <v>29</v>
      </c>
      <c r="L109" s="14" t="e">
        <f t="shared" si="15"/>
        <v>#VALUE!</v>
      </c>
      <c r="M109" s="4" t="s">
        <v>29</v>
      </c>
      <c r="N109" s="15" t="e">
        <f t="shared" si="18"/>
        <v>#VALUE!</v>
      </c>
      <c r="O109" s="14"/>
    </row>
    <row r="110" spans="1:15" ht="15">
      <c r="A110" s="4">
        <v>107</v>
      </c>
      <c r="B110" s="55" t="s">
        <v>80</v>
      </c>
      <c r="C110" s="31" t="s">
        <v>14</v>
      </c>
      <c r="D110" s="35">
        <v>37602</v>
      </c>
      <c r="E110" s="20">
        <v>43</v>
      </c>
      <c r="F110" s="30">
        <v>9</v>
      </c>
      <c r="G110" s="4"/>
      <c r="H110" s="17">
        <f t="shared" si="17"/>
        <v>0</v>
      </c>
      <c r="I110" s="4" t="s">
        <v>29</v>
      </c>
      <c r="J110" s="14" t="e">
        <f t="shared" si="16"/>
        <v>#VALUE!</v>
      </c>
      <c r="K110" s="4" t="s">
        <v>29</v>
      </c>
      <c r="L110" s="14" t="e">
        <f t="shared" si="15"/>
        <v>#VALUE!</v>
      </c>
      <c r="M110" s="4" t="s">
        <v>29</v>
      </c>
      <c r="N110" s="15" t="e">
        <f t="shared" si="18"/>
        <v>#VALUE!</v>
      </c>
      <c r="O110" s="14"/>
    </row>
    <row r="111" spans="1:15" ht="15">
      <c r="A111" s="4">
        <v>108</v>
      </c>
      <c r="B111" s="55" t="s">
        <v>83</v>
      </c>
      <c r="C111" s="18" t="s">
        <v>14</v>
      </c>
      <c r="D111" s="27">
        <v>37036</v>
      </c>
      <c r="E111" s="20">
        <v>47</v>
      </c>
      <c r="F111" s="30">
        <v>10</v>
      </c>
      <c r="G111" s="4"/>
      <c r="H111" s="17">
        <f t="shared" si="17"/>
        <v>0</v>
      </c>
      <c r="I111" s="4" t="s">
        <v>29</v>
      </c>
      <c r="J111" s="14" t="e">
        <f t="shared" si="16"/>
        <v>#VALUE!</v>
      </c>
      <c r="K111" s="4" t="s">
        <v>29</v>
      </c>
      <c r="L111" s="14" t="e">
        <f t="shared" si="15"/>
        <v>#VALUE!</v>
      </c>
      <c r="M111" s="4" t="s">
        <v>29</v>
      </c>
      <c r="N111" s="15" t="e">
        <f t="shared" si="18"/>
        <v>#VALUE!</v>
      </c>
      <c r="O111" s="14"/>
    </row>
    <row r="112" spans="1:15" ht="15">
      <c r="A112" s="4">
        <v>109</v>
      </c>
      <c r="B112" s="55" t="s">
        <v>84</v>
      </c>
      <c r="C112" s="18" t="s">
        <v>14</v>
      </c>
      <c r="D112" s="35">
        <v>37889</v>
      </c>
      <c r="E112" s="20">
        <v>47</v>
      </c>
      <c r="F112" s="30">
        <v>9</v>
      </c>
      <c r="G112" s="4"/>
      <c r="H112" s="17">
        <f t="shared" si="17"/>
        <v>0</v>
      </c>
      <c r="I112" s="4" t="s">
        <v>29</v>
      </c>
      <c r="J112" s="14" t="e">
        <f t="shared" si="16"/>
        <v>#VALUE!</v>
      </c>
      <c r="K112" s="4" t="s">
        <v>29</v>
      </c>
      <c r="L112" s="14" t="e">
        <f t="shared" si="15"/>
        <v>#VALUE!</v>
      </c>
      <c r="M112" s="4" t="s">
        <v>29</v>
      </c>
      <c r="N112" s="15" t="e">
        <f t="shared" si="18"/>
        <v>#VALUE!</v>
      </c>
      <c r="O112" s="14"/>
    </row>
    <row r="113" spans="1:15" ht="15">
      <c r="A113" s="4">
        <v>110</v>
      </c>
      <c r="B113" s="55" t="s">
        <v>89</v>
      </c>
      <c r="C113" s="18" t="s">
        <v>14</v>
      </c>
      <c r="D113" s="26" t="s">
        <v>20</v>
      </c>
      <c r="E113" s="24">
        <v>57</v>
      </c>
      <c r="F113" s="30">
        <v>10</v>
      </c>
      <c r="G113" s="4"/>
      <c r="H113" s="17">
        <f t="shared" si="17"/>
        <v>0</v>
      </c>
      <c r="I113" s="4" t="s">
        <v>29</v>
      </c>
      <c r="J113" s="14" t="e">
        <f t="shared" si="16"/>
        <v>#VALUE!</v>
      </c>
      <c r="K113" s="4" t="s">
        <v>29</v>
      </c>
      <c r="L113" s="14" t="e">
        <f t="shared" si="15"/>
        <v>#VALUE!</v>
      </c>
      <c r="M113" s="4" t="s">
        <v>29</v>
      </c>
      <c r="N113" s="15" t="e">
        <f t="shared" si="18"/>
        <v>#VALUE!</v>
      </c>
      <c r="O113" s="14"/>
    </row>
    <row r="114" spans="1:15" ht="15">
      <c r="A114" s="4">
        <v>111</v>
      </c>
      <c r="B114" s="55" t="s">
        <v>90</v>
      </c>
      <c r="C114" s="18" t="s">
        <v>14</v>
      </c>
      <c r="D114" s="35">
        <v>37336</v>
      </c>
      <c r="E114" s="24">
        <v>57</v>
      </c>
      <c r="F114" s="30">
        <v>11</v>
      </c>
      <c r="G114" s="4"/>
      <c r="H114" s="17">
        <f t="shared" si="17"/>
        <v>0</v>
      </c>
      <c r="I114" s="4" t="s">
        <v>29</v>
      </c>
      <c r="J114" s="14" t="e">
        <f t="shared" si="16"/>
        <v>#VALUE!</v>
      </c>
      <c r="K114" s="4" t="s">
        <v>29</v>
      </c>
      <c r="L114" s="14" t="e">
        <f t="shared" si="15"/>
        <v>#VALUE!</v>
      </c>
      <c r="M114" s="4" t="s">
        <v>29</v>
      </c>
      <c r="N114" s="15" t="e">
        <f t="shared" si="18"/>
        <v>#VALUE!</v>
      </c>
      <c r="O114" s="14"/>
    </row>
    <row r="115" spans="1:15" ht="15">
      <c r="A115" s="4">
        <v>112</v>
      </c>
      <c r="B115" s="55" t="s">
        <v>92</v>
      </c>
      <c r="C115" s="18" t="s">
        <v>14</v>
      </c>
      <c r="D115" s="35">
        <v>37449</v>
      </c>
      <c r="E115" s="24">
        <v>57</v>
      </c>
      <c r="F115" s="30">
        <v>10</v>
      </c>
      <c r="G115" s="4"/>
      <c r="H115" s="17">
        <f t="shared" si="17"/>
        <v>0</v>
      </c>
      <c r="I115" s="4" t="s">
        <v>29</v>
      </c>
      <c r="J115" s="14" t="e">
        <f t="shared" si="16"/>
        <v>#VALUE!</v>
      </c>
      <c r="K115" s="4" t="s">
        <v>29</v>
      </c>
      <c r="L115" s="14" t="e">
        <f t="shared" si="15"/>
        <v>#VALUE!</v>
      </c>
      <c r="M115" s="4" t="s">
        <v>29</v>
      </c>
      <c r="N115" s="15" t="e">
        <f t="shared" si="18"/>
        <v>#VALUE!</v>
      </c>
      <c r="O115" s="14"/>
    </row>
    <row r="116" spans="1:15" ht="15">
      <c r="A116" s="4">
        <v>113</v>
      </c>
      <c r="B116" s="55" t="s">
        <v>95</v>
      </c>
      <c r="C116" s="18" t="s">
        <v>14</v>
      </c>
      <c r="D116" s="35">
        <v>37140</v>
      </c>
      <c r="E116" s="20">
        <v>58</v>
      </c>
      <c r="F116" s="30">
        <v>11</v>
      </c>
      <c r="G116" s="4"/>
      <c r="H116" s="17">
        <f t="shared" si="17"/>
        <v>0</v>
      </c>
      <c r="I116" s="4" t="s">
        <v>29</v>
      </c>
      <c r="J116" s="14" t="e">
        <f t="shared" si="16"/>
        <v>#VALUE!</v>
      </c>
      <c r="K116" s="4" t="s">
        <v>29</v>
      </c>
      <c r="L116" s="14" t="e">
        <f t="shared" si="15"/>
        <v>#VALUE!</v>
      </c>
      <c r="M116" s="4" t="s">
        <v>29</v>
      </c>
      <c r="N116" s="15" t="e">
        <f t="shared" si="18"/>
        <v>#VALUE!</v>
      </c>
      <c r="O116" s="14"/>
    </row>
    <row r="117" spans="1:15" ht="15">
      <c r="A117" s="4">
        <v>114</v>
      </c>
      <c r="B117" s="55" t="s">
        <v>102</v>
      </c>
      <c r="C117" s="18" t="s">
        <v>14</v>
      </c>
      <c r="D117" s="33">
        <v>37702</v>
      </c>
      <c r="E117" s="20">
        <v>67</v>
      </c>
      <c r="F117" s="30">
        <v>9</v>
      </c>
      <c r="G117" s="4"/>
      <c r="H117" s="17">
        <f t="shared" si="17"/>
        <v>0</v>
      </c>
      <c r="I117" s="4" t="s">
        <v>29</v>
      </c>
      <c r="J117" s="14" t="e">
        <f t="shared" si="16"/>
        <v>#VALUE!</v>
      </c>
      <c r="K117" s="4" t="s">
        <v>29</v>
      </c>
      <c r="L117" s="14" t="e">
        <f t="shared" si="15"/>
        <v>#VALUE!</v>
      </c>
      <c r="M117" s="4" t="s">
        <v>29</v>
      </c>
      <c r="N117" s="15" t="e">
        <f t="shared" si="18"/>
        <v>#VALUE!</v>
      </c>
      <c r="O117" s="14"/>
    </row>
    <row r="118" spans="1:15" ht="15">
      <c r="A118" s="4">
        <v>115</v>
      </c>
      <c r="B118" s="55" t="s">
        <v>104</v>
      </c>
      <c r="C118" s="18" t="s">
        <v>14</v>
      </c>
      <c r="D118" s="33">
        <v>37343</v>
      </c>
      <c r="E118" s="20">
        <v>67</v>
      </c>
      <c r="F118" s="30">
        <v>10</v>
      </c>
      <c r="G118" s="4"/>
      <c r="H118" s="17">
        <f t="shared" si="17"/>
        <v>0</v>
      </c>
      <c r="I118" s="4" t="s">
        <v>29</v>
      </c>
      <c r="J118" s="14" t="e">
        <f t="shared" si="16"/>
        <v>#VALUE!</v>
      </c>
      <c r="K118" s="4" t="s">
        <v>29</v>
      </c>
      <c r="L118" s="14" t="e">
        <f t="shared" si="15"/>
        <v>#VALUE!</v>
      </c>
      <c r="M118" s="4" t="s">
        <v>29</v>
      </c>
      <c r="N118" s="15" t="e">
        <f t="shared" si="18"/>
        <v>#VALUE!</v>
      </c>
      <c r="O118" s="14"/>
    </row>
    <row r="119" spans="1:15" ht="15">
      <c r="A119" s="4">
        <v>116</v>
      </c>
      <c r="B119" s="55" t="s">
        <v>106</v>
      </c>
      <c r="C119" s="18" t="s">
        <v>14</v>
      </c>
      <c r="D119" s="33">
        <v>36874</v>
      </c>
      <c r="E119" s="20">
        <v>67</v>
      </c>
      <c r="F119" s="30">
        <v>11</v>
      </c>
      <c r="G119" s="4"/>
      <c r="H119" s="17">
        <f t="shared" si="17"/>
        <v>0</v>
      </c>
      <c r="I119" s="4" t="s">
        <v>29</v>
      </c>
      <c r="J119" s="14" t="e">
        <f t="shared" si="16"/>
        <v>#VALUE!</v>
      </c>
      <c r="K119" s="4" t="s">
        <v>29</v>
      </c>
      <c r="L119" s="14" t="e">
        <f t="shared" si="15"/>
        <v>#VALUE!</v>
      </c>
      <c r="M119" s="4" t="s">
        <v>29</v>
      </c>
      <c r="N119" s="15" t="e">
        <f t="shared" si="18"/>
        <v>#VALUE!</v>
      </c>
      <c r="O119" s="14"/>
    </row>
    <row r="120" spans="1:15" ht="15">
      <c r="A120" s="4">
        <v>117</v>
      </c>
      <c r="B120" s="55" t="s">
        <v>107</v>
      </c>
      <c r="C120" s="18" t="s">
        <v>14</v>
      </c>
      <c r="D120" s="33">
        <v>37849</v>
      </c>
      <c r="E120" s="20">
        <v>67</v>
      </c>
      <c r="F120" s="30">
        <v>9</v>
      </c>
      <c r="G120" s="4"/>
      <c r="H120" s="17">
        <f t="shared" si="17"/>
        <v>0</v>
      </c>
      <c r="I120" s="4" t="s">
        <v>29</v>
      </c>
      <c r="J120" s="14" t="e">
        <f t="shared" si="16"/>
        <v>#VALUE!</v>
      </c>
      <c r="K120" s="4" t="s">
        <v>29</v>
      </c>
      <c r="L120" s="14" t="e">
        <f t="shared" si="15"/>
        <v>#VALUE!</v>
      </c>
      <c r="M120" s="4" t="s">
        <v>29</v>
      </c>
      <c r="N120" s="15" t="e">
        <f t="shared" si="18"/>
        <v>#VALUE!</v>
      </c>
      <c r="O120" s="14"/>
    </row>
    <row r="121" spans="1:15" ht="15">
      <c r="A121" s="4">
        <v>118</v>
      </c>
      <c r="B121" s="55" t="s">
        <v>109</v>
      </c>
      <c r="C121" s="18" t="s">
        <v>14</v>
      </c>
      <c r="D121" s="33">
        <v>37103</v>
      </c>
      <c r="E121" s="20">
        <v>67</v>
      </c>
      <c r="F121" s="30">
        <v>11</v>
      </c>
      <c r="G121" s="4"/>
      <c r="H121" s="17">
        <f t="shared" si="17"/>
        <v>0</v>
      </c>
      <c r="I121" s="4" t="s">
        <v>29</v>
      </c>
      <c r="J121" s="14" t="e">
        <f t="shared" si="16"/>
        <v>#VALUE!</v>
      </c>
      <c r="K121" s="4" t="s">
        <v>29</v>
      </c>
      <c r="L121" s="14" t="e">
        <f t="shared" si="15"/>
        <v>#VALUE!</v>
      </c>
      <c r="M121" s="4" t="s">
        <v>29</v>
      </c>
      <c r="N121" s="15" t="e">
        <f t="shared" si="18"/>
        <v>#VALUE!</v>
      </c>
      <c r="O121" s="14"/>
    </row>
    <row r="122" spans="1:15" ht="15">
      <c r="A122" s="4">
        <v>119</v>
      </c>
      <c r="B122" s="55" t="s">
        <v>126</v>
      </c>
      <c r="C122" s="18" t="s">
        <v>14</v>
      </c>
      <c r="D122" s="35">
        <v>37245</v>
      </c>
      <c r="E122" s="26">
        <v>82</v>
      </c>
      <c r="F122" s="30">
        <v>10</v>
      </c>
      <c r="G122" s="4"/>
      <c r="H122" s="17">
        <f t="shared" si="17"/>
        <v>0</v>
      </c>
      <c r="I122" s="4" t="s">
        <v>29</v>
      </c>
      <c r="J122" s="14" t="e">
        <f t="shared" si="16"/>
        <v>#VALUE!</v>
      </c>
      <c r="K122" s="4" t="s">
        <v>29</v>
      </c>
      <c r="L122" s="14" t="e">
        <f t="shared" si="15"/>
        <v>#VALUE!</v>
      </c>
      <c r="M122" s="4" t="s">
        <v>29</v>
      </c>
      <c r="N122" s="15" t="e">
        <f t="shared" si="18"/>
        <v>#VALUE!</v>
      </c>
      <c r="O122" s="14"/>
    </row>
    <row r="123" spans="1:15" ht="15">
      <c r="A123" s="4">
        <v>120</v>
      </c>
      <c r="B123" s="55" t="s">
        <v>130</v>
      </c>
      <c r="C123" s="18" t="s">
        <v>14</v>
      </c>
      <c r="D123" s="44">
        <v>37011</v>
      </c>
      <c r="E123" s="20">
        <v>85</v>
      </c>
      <c r="F123" s="30">
        <v>11</v>
      </c>
      <c r="G123" s="4"/>
      <c r="H123" s="17">
        <f t="shared" si="17"/>
        <v>0</v>
      </c>
      <c r="I123" s="4" t="s">
        <v>29</v>
      </c>
      <c r="J123" s="14" t="e">
        <f t="shared" si="16"/>
        <v>#VALUE!</v>
      </c>
      <c r="K123" s="4" t="s">
        <v>29</v>
      </c>
      <c r="L123" s="14" t="e">
        <f t="shared" si="15"/>
        <v>#VALUE!</v>
      </c>
      <c r="M123" s="4" t="s">
        <v>29</v>
      </c>
      <c r="N123" s="15" t="e">
        <f t="shared" si="18"/>
        <v>#VALUE!</v>
      </c>
      <c r="O123" s="14"/>
    </row>
    <row r="124" spans="1:15" ht="15">
      <c r="A124" s="4">
        <v>121</v>
      </c>
      <c r="B124" s="55" t="s">
        <v>132</v>
      </c>
      <c r="C124" s="18" t="s">
        <v>14</v>
      </c>
      <c r="D124" s="33">
        <v>37587</v>
      </c>
      <c r="E124" s="20">
        <v>86</v>
      </c>
      <c r="F124" s="30">
        <v>9</v>
      </c>
      <c r="G124" s="4"/>
      <c r="H124" s="17">
        <f t="shared" si="17"/>
        <v>0</v>
      </c>
      <c r="I124" s="4" t="s">
        <v>29</v>
      </c>
      <c r="J124" s="14" t="e">
        <f t="shared" si="16"/>
        <v>#VALUE!</v>
      </c>
      <c r="K124" s="4" t="s">
        <v>29</v>
      </c>
      <c r="L124" s="14" t="e">
        <f t="shared" si="15"/>
        <v>#VALUE!</v>
      </c>
      <c r="M124" s="4" t="s">
        <v>29</v>
      </c>
      <c r="N124" s="15" t="e">
        <f t="shared" si="18"/>
        <v>#VALUE!</v>
      </c>
      <c r="O124" s="14"/>
    </row>
    <row r="125" spans="1:15" ht="15">
      <c r="A125" s="4">
        <v>122</v>
      </c>
      <c r="B125" s="55" t="s">
        <v>133</v>
      </c>
      <c r="C125" s="18" t="s">
        <v>14</v>
      </c>
      <c r="D125" s="33">
        <v>37204</v>
      </c>
      <c r="E125" s="20">
        <v>86</v>
      </c>
      <c r="F125" s="30">
        <v>11</v>
      </c>
      <c r="G125" s="4"/>
      <c r="H125" s="17">
        <f t="shared" si="17"/>
        <v>0</v>
      </c>
      <c r="I125" s="4" t="s">
        <v>29</v>
      </c>
      <c r="J125" s="14" t="e">
        <f t="shared" si="16"/>
        <v>#VALUE!</v>
      </c>
      <c r="K125" s="4" t="s">
        <v>29</v>
      </c>
      <c r="L125" s="14" t="e">
        <f t="shared" si="15"/>
        <v>#VALUE!</v>
      </c>
      <c r="M125" s="4" t="s">
        <v>29</v>
      </c>
      <c r="N125" s="15" t="e">
        <f t="shared" si="18"/>
        <v>#VALUE!</v>
      </c>
      <c r="O125" s="14"/>
    </row>
    <row r="126" spans="1:15" ht="15">
      <c r="A126" s="4">
        <v>123</v>
      </c>
      <c r="B126" s="55" t="s">
        <v>134</v>
      </c>
      <c r="C126" s="18" t="s">
        <v>14</v>
      </c>
      <c r="D126" s="33">
        <v>37494</v>
      </c>
      <c r="E126" s="20">
        <v>86</v>
      </c>
      <c r="F126" s="30">
        <v>10</v>
      </c>
      <c r="G126" s="4"/>
      <c r="H126" s="17">
        <f t="shared" si="17"/>
        <v>0</v>
      </c>
      <c r="I126" s="4" t="s">
        <v>29</v>
      </c>
      <c r="J126" s="14" t="e">
        <f t="shared" si="16"/>
        <v>#VALUE!</v>
      </c>
      <c r="K126" s="4" t="s">
        <v>29</v>
      </c>
      <c r="L126" s="14" t="e">
        <f t="shared" si="15"/>
        <v>#VALUE!</v>
      </c>
      <c r="M126" s="4" t="s">
        <v>29</v>
      </c>
      <c r="N126" s="15" t="e">
        <f t="shared" si="18"/>
        <v>#VALUE!</v>
      </c>
      <c r="O126" s="14"/>
    </row>
    <row r="127" spans="1:15" ht="15">
      <c r="A127" s="4">
        <v>124</v>
      </c>
      <c r="B127" s="55" t="s">
        <v>135</v>
      </c>
      <c r="C127" s="18" t="s">
        <v>14</v>
      </c>
      <c r="D127" s="52">
        <v>37485</v>
      </c>
      <c r="E127" s="20">
        <v>86</v>
      </c>
      <c r="F127" s="30">
        <v>10</v>
      </c>
      <c r="G127" s="4"/>
      <c r="H127" s="17">
        <f t="shared" si="17"/>
        <v>0</v>
      </c>
      <c r="I127" s="4" t="s">
        <v>29</v>
      </c>
      <c r="J127" s="14" t="e">
        <f t="shared" si="16"/>
        <v>#VALUE!</v>
      </c>
      <c r="K127" s="4" t="s">
        <v>29</v>
      </c>
      <c r="L127" s="14" t="e">
        <f t="shared" si="15"/>
        <v>#VALUE!</v>
      </c>
      <c r="M127" s="4" t="s">
        <v>29</v>
      </c>
      <c r="N127" s="15" t="e">
        <f t="shared" si="18"/>
        <v>#VALUE!</v>
      </c>
      <c r="O127" s="14"/>
    </row>
    <row r="128" spans="1:15" ht="15">
      <c r="A128" s="4">
        <v>125</v>
      </c>
      <c r="B128" s="55" t="s">
        <v>148</v>
      </c>
      <c r="C128" s="18" t="s">
        <v>14</v>
      </c>
      <c r="D128" s="35">
        <v>37676</v>
      </c>
      <c r="E128" s="20">
        <v>91</v>
      </c>
      <c r="F128" s="30">
        <v>9</v>
      </c>
      <c r="G128" s="4"/>
      <c r="H128" s="17">
        <f t="shared" si="17"/>
        <v>0</v>
      </c>
      <c r="I128" s="4" t="s">
        <v>29</v>
      </c>
      <c r="J128" s="14" t="e">
        <f t="shared" si="16"/>
        <v>#VALUE!</v>
      </c>
      <c r="K128" s="4" t="s">
        <v>29</v>
      </c>
      <c r="L128" s="14" t="e">
        <f t="shared" si="15"/>
        <v>#VALUE!</v>
      </c>
      <c r="M128" s="4" t="s">
        <v>29</v>
      </c>
      <c r="N128" s="15" t="e">
        <f t="shared" si="18"/>
        <v>#VALUE!</v>
      </c>
      <c r="O128" s="14"/>
    </row>
  </sheetData>
  <sheetProtection/>
  <autoFilter ref="B3:P128">
    <sortState ref="B4:P128">
      <sortCondition descending="1" sortBy="value" ref="O4:O128"/>
    </sortState>
  </autoFilter>
  <mergeCells count="4">
    <mergeCell ref="I2:J2"/>
    <mergeCell ref="K2:L2"/>
    <mergeCell ref="M2:N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noa</cp:lastModifiedBy>
  <dcterms:created xsi:type="dcterms:W3CDTF">2017-11-02T07:42:23Z</dcterms:created>
  <dcterms:modified xsi:type="dcterms:W3CDTF">2018-11-14T06:47:13Z</dcterms:modified>
  <cp:category/>
  <cp:version/>
  <cp:contentType/>
  <cp:contentStatus/>
</cp:coreProperties>
</file>